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315" windowHeight="12555" activeTab="0"/>
  </bookViews>
  <sheets>
    <sheet name="使い方" sheetId="1" r:id="rId1"/>
    <sheet name="2-1" sheetId="2" r:id="rId2"/>
    <sheet name="2-2" sheetId="3" r:id="rId3"/>
    <sheet name="2-3" sheetId="4" r:id="rId4"/>
    <sheet name="2-4" sheetId="5" r:id="rId5"/>
    <sheet name="2-5" sheetId="6" r:id="rId6"/>
    <sheet name="2-6" sheetId="7" r:id="rId7"/>
    <sheet name="2-7" sheetId="8" r:id="rId8"/>
  </sheets>
  <definedNames/>
  <calcPr fullCalcOnLoad="1"/>
</workbook>
</file>

<file path=xl/comments1.xml><?xml version="1.0" encoding="utf-8"?>
<comments xmlns="http://schemas.openxmlformats.org/spreadsheetml/2006/main">
  <authors>
    <author>kaori</author>
  </authors>
  <commentList>
    <comment ref="A5" authorId="0">
      <text>
        <r>
          <rPr>
            <b/>
            <sz val="9"/>
            <rFont val="ＭＳ Ｐゴシック"/>
            <family val="3"/>
          </rPr>
          <t>数式</t>
        </r>
      </text>
    </comment>
  </commentList>
</comments>
</file>

<file path=xl/comments2.xml><?xml version="1.0" encoding="utf-8"?>
<comments xmlns="http://schemas.openxmlformats.org/spreadsheetml/2006/main">
  <authors>
    <author>kaori</author>
  </authors>
  <commentList>
    <comment ref="B11" authorId="0">
      <text>
        <r>
          <rPr>
            <b/>
            <sz val="9"/>
            <rFont val="ＭＳ Ｐゴシック"/>
            <family val="3"/>
          </rPr>
          <t>Vf=at+Vi</t>
        </r>
      </text>
    </comment>
    <comment ref="B6" authorId="0">
      <text>
        <r>
          <rPr>
            <b/>
            <sz val="9"/>
            <rFont val="ＭＳ Ｐゴシック"/>
            <family val="3"/>
          </rPr>
          <t>Vf=at+Vi</t>
        </r>
      </text>
    </comment>
  </commentList>
</comments>
</file>

<file path=xl/comments3.xml><?xml version="1.0" encoding="utf-8"?>
<comments xmlns="http://schemas.openxmlformats.org/spreadsheetml/2006/main">
  <authors>
    <author>kaori</author>
  </authors>
  <commentList>
    <comment ref="B6" authorId="0">
      <text>
        <r>
          <rPr>
            <b/>
            <sz val="9"/>
            <rFont val="ＭＳ Ｐゴシック"/>
            <family val="3"/>
          </rPr>
          <t>a=(Vf-Vi)/t</t>
        </r>
      </text>
    </comment>
    <comment ref="B7" authorId="0">
      <text>
        <r>
          <rPr>
            <b/>
            <sz val="9"/>
            <rFont val="ＭＳ Ｐゴシック"/>
            <family val="3"/>
          </rPr>
          <t>x=Vi*t+1/2*a*t^2</t>
        </r>
      </text>
    </comment>
    <comment ref="B11" authorId="0">
      <text>
        <r>
          <rPr>
            <b/>
            <sz val="9"/>
            <rFont val="ＭＳ Ｐゴシック"/>
            <family val="3"/>
          </rPr>
          <t>x=Vi*t+1/2*a*t^2</t>
        </r>
      </text>
    </comment>
  </commentList>
</comments>
</file>

<file path=xl/comments4.xml><?xml version="1.0" encoding="utf-8"?>
<comments xmlns="http://schemas.openxmlformats.org/spreadsheetml/2006/main">
  <authors>
    <author>kaori</author>
  </authors>
  <commentList>
    <comment ref="B6" authorId="0">
      <text>
        <r>
          <rPr>
            <b/>
            <sz val="9"/>
            <rFont val="ＭＳ Ｐゴシック"/>
            <family val="3"/>
          </rPr>
          <t>x=1/2(Vi+Vf)*t</t>
        </r>
      </text>
    </comment>
    <comment ref="B11" authorId="0">
      <text>
        <r>
          <rPr>
            <b/>
            <sz val="9"/>
            <rFont val="ＭＳ Ｐゴシック"/>
            <family val="3"/>
          </rPr>
          <t>x=1/2(Vi+Vf)*t</t>
        </r>
      </text>
    </comment>
  </commentList>
</comments>
</file>

<file path=xl/comments5.xml><?xml version="1.0" encoding="utf-8"?>
<comments xmlns="http://schemas.openxmlformats.org/spreadsheetml/2006/main">
  <authors>
    <author>kaori</author>
  </authors>
  <commentList>
    <comment ref="B11" authorId="0">
      <text>
        <r>
          <rPr>
            <b/>
            <sz val="9"/>
            <rFont val="ＭＳ Ｐゴシック"/>
            <family val="3"/>
          </rPr>
          <t>Vf^2=Vi^2+2ax より
Vf=SQRT(Vi^2+2ax)</t>
        </r>
      </text>
    </comment>
    <comment ref="B6" authorId="0">
      <text>
        <r>
          <rPr>
            <b/>
            <sz val="9"/>
            <rFont val="ＭＳ Ｐゴシック"/>
            <family val="3"/>
          </rPr>
          <t>Vf^2=Vi^2+2ax より
Vf=SQRT(Vi^2+2ax)</t>
        </r>
      </text>
    </comment>
  </commentList>
</comments>
</file>

<file path=xl/comments6.xml><?xml version="1.0" encoding="utf-8"?>
<comments xmlns="http://schemas.openxmlformats.org/spreadsheetml/2006/main">
  <authors>
    <author>kaori</author>
  </authors>
  <commentList>
    <comment ref="C17" authorId="0">
      <text>
        <r>
          <rPr>
            <b/>
            <sz val="9"/>
            <rFont val="ＭＳ Ｐゴシック"/>
            <family val="3"/>
          </rPr>
          <t>x=Vi2*t</t>
        </r>
      </text>
    </comment>
    <comment ref="B11" authorId="0">
      <text>
        <r>
          <rPr>
            <b/>
            <sz val="9"/>
            <rFont val="ＭＳ Ｐゴシック"/>
            <family val="3"/>
          </rPr>
          <t>x=Vi1*t</t>
        </r>
      </text>
    </comment>
    <comment ref="B6" authorId="0">
      <text>
        <r>
          <rPr>
            <b/>
            <sz val="9"/>
            <rFont val="ＭＳ Ｐゴシック"/>
            <family val="3"/>
          </rPr>
          <t>C=A+B、
A=Vi1*t、B=Vi1*T、C=Vi2*T より
T=Vi1*t/(Vi2-Vi1)</t>
        </r>
      </text>
    </comment>
  </commentList>
</comments>
</file>

<file path=xl/comments7.xml><?xml version="1.0" encoding="utf-8"?>
<comments xmlns="http://schemas.openxmlformats.org/spreadsheetml/2006/main">
  <authors>
    <author>kaori</author>
  </authors>
  <commentList>
    <comment ref="B11" authorId="0">
      <text>
        <r>
          <rPr>
            <b/>
            <sz val="9"/>
            <rFont val="ＭＳ Ｐゴシック"/>
            <family val="3"/>
          </rPr>
          <t>Vf^2=Vi^2+2ax より
Vf=SQRT(Vi^2+2ax)</t>
        </r>
      </text>
    </comment>
    <comment ref="B5" authorId="0">
      <text>
        <r>
          <rPr>
            <b/>
            <sz val="9"/>
            <rFont val="ＭＳ Ｐゴシック"/>
            <family val="3"/>
          </rPr>
          <t>Vf^2=Vi^2+2ax、Vf=0 より
x=-(Vi^2)/2a</t>
        </r>
      </text>
    </comment>
  </commentList>
</comments>
</file>

<file path=xl/comments8.xml><?xml version="1.0" encoding="utf-8"?>
<comments xmlns="http://schemas.openxmlformats.org/spreadsheetml/2006/main">
  <authors>
    <author>kaori</author>
  </authors>
  <commentList>
    <comment ref="C12" authorId="0">
      <text>
        <r>
          <rPr>
            <b/>
            <sz val="9"/>
            <rFont val="ＭＳ Ｐゴシック"/>
            <family val="3"/>
          </rPr>
          <t>Vf=at+Vi</t>
        </r>
      </text>
    </comment>
    <comment ref="B17" authorId="0">
      <text>
        <r>
          <rPr>
            <b/>
            <sz val="9"/>
            <rFont val="ＭＳ Ｐゴシック"/>
            <family val="3"/>
          </rPr>
          <t>等速度運動
  a=0</t>
        </r>
      </text>
    </comment>
    <comment ref="D12" authorId="0">
      <text>
        <r>
          <rPr>
            <b/>
            <sz val="9"/>
            <rFont val="ＭＳ Ｐゴシック"/>
            <family val="3"/>
          </rPr>
          <t>X(t+1)=X(t)+Vi*t+1/2*a*t^2</t>
        </r>
      </text>
    </comment>
    <comment ref="B5" authorId="0">
      <text>
        <r>
          <rPr>
            <b/>
            <sz val="9"/>
            <rFont val="ＭＳ Ｐゴシック"/>
            <family val="3"/>
          </rPr>
          <t>a=(Vf-Vi)/t</t>
        </r>
      </text>
    </comment>
    <comment ref="B12" authorId="0">
      <text>
        <r>
          <rPr>
            <b/>
            <sz val="9"/>
            <rFont val="ＭＳ Ｐゴシック"/>
            <family val="3"/>
          </rPr>
          <t>等加速度運動
　a=1</t>
        </r>
      </text>
    </comment>
  </commentList>
</comments>
</file>

<file path=xl/sharedStrings.xml><?xml version="1.0" encoding="utf-8"?>
<sst xmlns="http://schemas.openxmlformats.org/spreadsheetml/2006/main" count="84" uniqueCount="49">
  <si>
    <t>時間(t)</t>
  </si>
  <si>
    <t>加速度(a)</t>
  </si>
  <si>
    <t>移動距離（ｘ）</t>
  </si>
  <si>
    <t>初速度(Vi)</t>
  </si>
  <si>
    <t>最終速度（Vf)</t>
  </si>
  <si>
    <t>最終速度（Vf)</t>
  </si>
  <si>
    <t>初速度（Vi）</t>
  </si>
  <si>
    <t>速度(Vf）</t>
  </si>
  <si>
    <t>移動距離（x)</t>
  </si>
  <si>
    <t>移動距離(x)</t>
  </si>
  <si>
    <t>移動距離(x)</t>
  </si>
  <si>
    <t>時間（t)</t>
  </si>
  <si>
    <t>距離（x)</t>
  </si>
  <si>
    <t>速度（Vｆ)</t>
  </si>
  <si>
    <t>m/s</t>
  </si>
  <si>
    <t>s</t>
  </si>
  <si>
    <t>速度変化にかかった時間（t）</t>
  </si>
  <si>
    <t>花子さん</t>
  </si>
  <si>
    <t>移動距離</t>
  </si>
  <si>
    <t>太郎くん</t>
  </si>
  <si>
    <t>花子さんの速度（Vi1）</t>
  </si>
  <si>
    <t>太郎くんの速度（Vi2）</t>
  </si>
  <si>
    <t>ラジコンカーの速度(Vi)</t>
  </si>
  <si>
    <t>m/s</t>
  </si>
  <si>
    <t>速度が0のときの移動距離を見れば、ラジコンカーが停止するまでに移動する距離がわかる</t>
  </si>
  <si>
    <t>最終速度（Vf）</t>
  </si>
  <si>
    <t>加速度（a）</t>
  </si>
  <si>
    <t>速度変化にかかった時間（s）</t>
  </si>
  <si>
    <t>経過時間（t）</t>
  </si>
  <si>
    <t>m/s</t>
  </si>
  <si>
    <t>t秒経過後の速度（Vf）</t>
  </si>
  <si>
    <t>移動距離（x）</t>
  </si>
  <si>
    <t>m</t>
  </si>
  <si>
    <t>花子さんと太郎くんの時間差（ｔ）</t>
  </si>
  <si>
    <t>追いつくまでにかかる時間（T）</t>
  </si>
  <si>
    <t>【注意】</t>
  </si>
  <si>
    <t>このグラフは２人の速度（B1、B2）の変更には対応していますが、</t>
  </si>
  <si>
    <t>時間差（B3）の変更には対応していません。</t>
  </si>
  <si>
    <t>停止するまでに移動する距離（x）</t>
  </si>
  <si>
    <t>【制限事項】</t>
  </si>
  <si>
    <t>一部の例題は、結果をグラフで確認できるようになっています。</t>
  </si>
  <si>
    <t>ただし、このグラフは例題に記載された数値を使うことを前提に作成したものです。</t>
  </si>
  <si>
    <t>青色のセルの値を変更したときは、データ範囲を工夫する必要があります。</t>
  </si>
  <si>
    <t>【注意】</t>
  </si>
  <si>
    <t>①SQRT()は、√を表しています。</t>
  </si>
  <si>
    <t>②^2は、2乗を表しています。</t>
  </si>
  <si>
    <t>←この色のセルは値を変更できます。</t>
  </si>
  <si>
    <r>
      <t>←この色のセルが</t>
    </r>
    <r>
      <rPr>
        <b/>
        <sz val="11"/>
        <color indexed="8"/>
        <rFont val="ＭＳ Ｐゴシック"/>
        <family val="3"/>
      </rPr>
      <t>答え</t>
    </r>
    <r>
      <rPr>
        <sz val="11"/>
        <color theme="1"/>
        <rFont val="Calibri"/>
        <family val="3"/>
      </rPr>
      <t>です。</t>
    </r>
  </si>
  <si>
    <t>←右上隅に赤い印があるセルにカーソルを移動すると、数式を参照することができます。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</si>
</sst>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quot;Yes&quot;;&quot;Yes&quot;;&quot;No&quot;"/>
    <numFmt numFmtId="178" formatCode="&quot;True&quot;;&quot;True&quot;;&quot;False&quot;"/>
    <numFmt numFmtId="179" formatCode="&quot;On&quot;;&quot;On&quot;;&quot;Off&quot;"/>
    <numFmt numFmtId="180" formatCode="[$€-2]\ #,##0.00_);[Red]\([$€-2]\ #,##0.00\)"/>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b/>
      <sz val="9"/>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8">
    <xf numFmtId="0" fontId="0" fillId="0" borderId="0" xfId="0" applyFont="1" applyAlignment="1">
      <alignment vertical="center"/>
    </xf>
    <xf numFmtId="176" fontId="0" fillId="0" borderId="0" xfId="0" applyNumberFormat="1" applyAlignment="1">
      <alignment vertical="center"/>
    </xf>
    <xf numFmtId="0" fontId="0" fillId="2" borderId="0" xfId="0" applyFill="1" applyAlignment="1">
      <alignment vertical="center"/>
    </xf>
    <xf numFmtId="0" fontId="0" fillId="0" borderId="0" xfId="0" applyNumberFormat="1" applyAlignment="1">
      <alignment vertical="center"/>
    </xf>
    <xf numFmtId="0" fontId="0" fillId="0" borderId="0" xfId="0" applyFill="1" applyAlignment="1">
      <alignment vertical="center"/>
    </xf>
    <xf numFmtId="0" fontId="0" fillId="0" borderId="0" xfId="0" applyAlignment="1">
      <alignment horizontal="right" vertical="center"/>
    </xf>
    <xf numFmtId="0" fontId="0" fillId="0" borderId="0" xfId="0" applyAlignment="1">
      <alignment vertical="center"/>
    </xf>
    <xf numFmtId="0" fontId="0" fillId="7"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
          <c:y val="-0.00425"/>
          <c:w val="0.85475"/>
          <c:h val="0.8755"/>
        </c:manualLayout>
      </c:layout>
      <c:scatterChart>
        <c:scatterStyle val="line"/>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'2-1'!$A$11:$A$16</c:f>
              <c:numCache/>
            </c:numRef>
          </c:xVal>
          <c:yVal>
            <c:numRef>
              <c:f>'2-1'!$B$11:$B$16</c:f>
              <c:numCache/>
            </c:numRef>
          </c:yVal>
          <c:smooth val="0"/>
        </c:ser>
        <c:axId val="66309519"/>
        <c:axId val="59914760"/>
      </c:scatterChart>
      <c:valAx>
        <c:axId val="66309519"/>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914760"/>
        <c:crosses val="autoZero"/>
        <c:crossBetween val="midCat"/>
        <c:dispUnits/>
      </c:valAx>
      <c:valAx>
        <c:axId val="59914760"/>
        <c:scaling>
          <c:orientation val="minMax"/>
        </c:scaling>
        <c:axPos val="l"/>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m/s</a:t>
                </a:r>
                <a:r>
                  <a:rPr lang="en-US" cap="none" sz="1000" b="0" i="0" u="none" baseline="0">
                    <a:solidFill>
                      <a:srgbClr val="000000"/>
                    </a:solidFill>
                  </a:rPr>
                  <a:t>）</a:t>
                </a:r>
              </a:p>
            </c:rich>
          </c:tx>
          <c:layout>
            <c:manualLayout>
              <c:xMode val="factor"/>
              <c:yMode val="factor"/>
              <c:x val="-0.0005"/>
              <c:y val="0.01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30951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
          <c:y val="-0.00425"/>
          <c:w val="0.8255"/>
          <c:h val="0.87275"/>
        </c:manualLayout>
      </c:layout>
      <c:scatterChart>
        <c:scatterStyle val="line"/>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'2-2'!$A$11:$A$16</c:f>
              <c:numCache/>
            </c:numRef>
          </c:xVal>
          <c:yVal>
            <c:numRef>
              <c:f>'2-2'!$B$11:$B$16</c:f>
              <c:numCache/>
            </c:numRef>
          </c:yVal>
          <c:smooth val="0"/>
        </c:ser>
        <c:axId val="2361929"/>
        <c:axId val="21257362"/>
      </c:scatterChart>
      <c:valAx>
        <c:axId val="2361929"/>
        <c:scaling>
          <c:orientation val="minMax"/>
        </c:scaling>
        <c:axPos val="b"/>
        <c:title>
          <c:tx>
            <c:rich>
              <a:bodyPr vert="horz" rot="0" anchor="ctr"/>
              <a:lstStyle/>
              <a:p>
                <a:pPr algn="ctr">
                  <a:defRPr/>
                </a:pPr>
                <a:r>
                  <a:rPr lang="en-US" cap="none" sz="1000" b="0" i="0" u="none" baseline="0">
                    <a:solidFill>
                      <a:srgbClr val="000000"/>
                    </a:solidFill>
                  </a:rPr>
                  <a:t>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257362"/>
        <c:crosses val="autoZero"/>
        <c:crossBetween val="midCat"/>
        <c:dispUnits/>
      </c:valAx>
      <c:valAx>
        <c:axId val="21257362"/>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1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6192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6"/>
          <c:y val="-0.004"/>
          <c:w val="0.824"/>
          <c:h val="0.881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'2-3'!$A$11:$A$16</c:f>
              <c:numCache/>
            </c:numRef>
          </c:xVal>
          <c:yVal>
            <c:numRef>
              <c:f>'2-3'!$B$11:$B$16</c:f>
              <c:numCache/>
            </c:numRef>
          </c:yVal>
          <c:smooth val="1"/>
        </c:ser>
        <c:axId val="57098531"/>
        <c:axId val="44124732"/>
      </c:scatterChart>
      <c:valAx>
        <c:axId val="57098531"/>
        <c:scaling>
          <c:orientation val="minMax"/>
        </c:scaling>
        <c:axPos val="b"/>
        <c:title>
          <c:tx>
            <c:rich>
              <a:bodyPr vert="horz" rot="0" anchor="ctr"/>
              <a:lstStyle/>
              <a:p>
                <a:pPr algn="ctr">
                  <a:defRPr/>
                </a:pPr>
                <a:r>
                  <a:rPr lang="en-US" cap="none" sz="1000" b="0" i="0" u="none" baseline="0">
                    <a:solidFill>
                      <a:srgbClr val="000000"/>
                    </a:solidFill>
                  </a:rPr>
                  <a:t>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124732"/>
        <c:crosses val="autoZero"/>
        <c:crossBetween val="midCat"/>
        <c:dispUnits/>
      </c:valAx>
      <c:valAx>
        <c:axId val="44124732"/>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98531"/>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04"/>
          <c:w val="0.8135"/>
          <c:h val="0.8812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'2-4'!$A$11:$A$22</c:f>
              <c:numCache/>
            </c:numRef>
          </c:xVal>
          <c:yVal>
            <c:numRef>
              <c:f>'2-4'!$B$11:$B$22</c:f>
              <c:numCache/>
            </c:numRef>
          </c:yVal>
          <c:smooth val="1"/>
        </c:ser>
        <c:axId val="61578269"/>
        <c:axId val="17333510"/>
      </c:scatterChart>
      <c:valAx>
        <c:axId val="61578269"/>
        <c:scaling>
          <c:orientation val="minMax"/>
        </c:scaling>
        <c:axPos val="b"/>
        <c:title>
          <c:tx>
            <c:rich>
              <a:bodyPr vert="horz" rot="0" anchor="ctr"/>
              <a:lstStyle/>
              <a:p>
                <a:pPr algn="ctr">
                  <a:defRPr/>
                </a:pPr>
                <a:r>
                  <a:rPr lang="en-US" cap="none" sz="1000" b="0" i="0" u="none" baseline="0">
                    <a:solidFill>
                      <a:srgbClr val="000000"/>
                    </a:solidFill>
                  </a:rPr>
                  <a:t>移動した距離（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333510"/>
        <c:crosses val="autoZero"/>
        <c:crossBetween val="midCat"/>
        <c:dispUnits/>
      </c:valAx>
      <c:valAx>
        <c:axId val="17333510"/>
        <c:scaling>
          <c:orientation val="minMax"/>
        </c:scaling>
        <c:axPos val="l"/>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p>
            </c:rich>
          </c:tx>
          <c:layout>
            <c:manualLayout>
              <c:xMode val="factor"/>
              <c:yMode val="factor"/>
              <c:x val="-0.00075"/>
              <c:y val="0.009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7826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75"/>
          <c:y val="-0.0045"/>
          <c:w val="0.64425"/>
          <c:h val="0.8665"/>
        </c:manualLayout>
      </c:layout>
      <c:scatterChart>
        <c:scatterStyle val="smoothMarker"/>
        <c:varyColors val="0"/>
        <c:ser>
          <c:idx val="0"/>
          <c:order val="0"/>
          <c:tx>
            <c:v>花子さん</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'2-5'!$A$11:$A$29</c:f>
              <c:numCache/>
            </c:numRef>
          </c:xVal>
          <c:yVal>
            <c:numRef>
              <c:f>'2-5'!$B$11:$B$29</c:f>
              <c:numCache/>
            </c:numRef>
          </c:yVal>
          <c:smooth val="1"/>
        </c:ser>
        <c:ser>
          <c:idx val="1"/>
          <c:order val="1"/>
          <c:tx>
            <c:v>太郎くん</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'2-5'!$A$11:$A$29</c:f>
              <c:numCache/>
            </c:numRef>
          </c:xVal>
          <c:yVal>
            <c:numRef>
              <c:f>'2-5'!$C$11:$C$29</c:f>
              <c:numCache/>
            </c:numRef>
          </c:yVal>
          <c:smooth val="1"/>
        </c:ser>
        <c:axId val="21783863"/>
        <c:axId val="61837040"/>
      </c:scatterChart>
      <c:valAx>
        <c:axId val="21783863"/>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837040"/>
        <c:crosses val="autoZero"/>
        <c:crossBetween val="midCat"/>
        <c:dispUnits/>
      </c:valAx>
      <c:valAx>
        <c:axId val="61837040"/>
        <c:scaling>
          <c:orientation val="minMax"/>
          <c:min val="0"/>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75"/>
              <c:y val="0.01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783863"/>
        <c:crosses val="autoZero"/>
        <c:crossBetween val="midCat"/>
        <c:dispUnits/>
      </c:valAx>
      <c:spPr>
        <a:solidFill>
          <a:srgbClr val="FFFFFF"/>
        </a:solidFill>
        <a:ln w="3175">
          <a:noFill/>
        </a:ln>
      </c:spPr>
    </c:plotArea>
    <c:legend>
      <c:legendPos val="r"/>
      <c:layout>
        <c:manualLayout>
          <c:xMode val="edge"/>
          <c:yMode val="edge"/>
          <c:x val="0.8195"/>
          <c:y val="0.41775"/>
          <c:w val="0.17075"/>
          <c:h val="0.154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575"/>
          <c:y val="-0.005"/>
          <c:w val="0.8255"/>
          <c:h val="0.8545"/>
        </c:manualLayout>
      </c:layout>
      <c:scatterChart>
        <c:scatterStyle val="smoothMarker"/>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'2-6'!$A$11:$A$45</c:f>
              <c:numCache/>
            </c:numRef>
          </c:xVal>
          <c:yVal>
            <c:numRef>
              <c:f>'2-6'!$B$11:$B$45</c:f>
              <c:numCache/>
            </c:numRef>
          </c:yVal>
          <c:smooth val="1"/>
        </c:ser>
        <c:axId val="19662449"/>
        <c:axId val="42744314"/>
      </c:scatterChart>
      <c:valAx>
        <c:axId val="19662449"/>
        <c:scaling>
          <c:orientation val="minMax"/>
        </c:scaling>
        <c:axPos val="b"/>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44314"/>
        <c:crosses val="autoZero"/>
        <c:crossBetween val="midCat"/>
        <c:dispUnits/>
      </c:valAx>
      <c:valAx>
        <c:axId val="42744314"/>
        <c:scaling>
          <c:orientation val="minMax"/>
        </c:scaling>
        <c:axPos val="l"/>
        <c:title>
          <c:tx>
            <c:rich>
              <a:bodyPr vert="horz" rot="0" anchor="ctr"/>
              <a:lstStyle/>
              <a:p>
                <a:pPr algn="ctr">
                  <a:defRPr/>
                </a:pPr>
                <a:r>
                  <a:rPr lang="en-US" cap="none" sz="1000" b="0" i="0" u="none" baseline="0">
                    <a:solidFill>
                      <a:srgbClr val="000000"/>
                    </a:solidFill>
                  </a:rPr>
                  <a:t>速度</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　　　　）</a:t>
                </a:r>
              </a:p>
            </c:rich>
          </c:tx>
          <c:layout>
            <c:manualLayout>
              <c:xMode val="factor"/>
              <c:yMode val="factor"/>
              <c:x val="-0.00125"/>
              <c:y val="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662449"/>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825"/>
          <c:y val="-0.00375"/>
          <c:w val="0.82175"/>
          <c:h val="0.88825"/>
        </c:manualLayout>
      </c:layout>
      <c:scatterChart>
        <c:scatterStyle val="smoothMarker"/>
        <c:varyColors val="0"/>
        <c:ser>
          <c:idx val="2"/>
          <c:order val="0"/>
          <c:tx>
            <c:v>移動距離</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xVal>
            <c:numRef>
              <c:f>'2-7'!$A$11:$A$22</c:f>
              <c:numCache/>
            </c:numRef>
          </c:xVal>
          <c:yVal>
            <c:numRef>
              <c:f>'2-7'!$D$11:$D$22</c:f>
              <c:numCache/>
            </c:numRef>
          </c:yVal>
          <c:smooth val="1"/>
        </c:ser>
        <c:axId val="49154507"/>
        <c:axId val="39737380"/>
      </c:scatterChart>
      <c:valAx>
        <c:axId val="49154507"/>
        <c:scaling>
          <c:orientation val="minMax"/>
        </c:scaling>
        <c:axPos val="b"/>
        <c:title>
          <c:tx>
            <c:rich>
              <a:bodyPr vert="horz" rot="0" anchor="ctr"/>
              <a:lstStyle/>
              <a:p>
                <a:pPr algn="ctr">
                  <a:defRPr/>
                </a:pPr>
                <a:r>
                  <a:rPr lang="en-US" cap="none" sz="1000" b="0" i="0" u="none" baseline="0">
                    <a:solidFill>
                      <a:srgbClr val="000000"/>
                    </a:solidFill>
                  </a:rPr>
                  <a:t>経過時間（</a:t>
                </a:r>
                <a:r>
                  <a:rPr lang="en-US" cap="none" sz="1000" b="0" i="0" u="none" baseline="0">
                    <a:solidFill>
                      <a:srgbClr val="000000"/>
                    </a:solidFill>
                    <a:latin typeface="Calibri"/>
                    <a:ea typeface="Calibri"/>
                    <a:cs typeface="Calibri"/>
                  </a:rPr>
                  <a:t>s</a:t>
                </a:r>
                <a:r>
                  <a:rPr lang="en-US" cap="none" sz="1000" b="0" i="0" u="none" baseline="0">
                    <a:solidFill>
                      <a:srgbClr val="000000"/>
                    </a:solidFill>
                  </a:rPr>
                  <a:t>）</a:t>
                </a:r>
              </a:p>
            </c:rich>
          </c:tx>
          <c:layout>
            <c:manualLayout>
              <c:xMode val="factor"/>
              <c:yMode val="factor"/>
              <c:x val="0"/>
              <c:y val="0.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737380"/>
        <c:crosses val="autoZero"/>
        <c:crossBetween val="midCat"/>
        <c:dispUnits/>
      </c:valAx>
      <c:valAx>
        <c:axId val="39737380"/>
        <c:scaling>
          <c:orientation val="minMax"/>
        </c:scaling>
        <c:axPos val="l"/>
        <c:title>
          <c:tx>
            <c:rich>
              <a:bodyPr vert="horz" rot="0" anchor="ctr"/>
              <a:lstStyle/>
              <a:p>
                <a:pPr algn="ctr">
                  <a:defRPr/>
                </a:pPr>
                <a:r>
                  <a:rPr lang="en-US" cap="none" sz="1000" b="0" i="0" u="none" baseline="0">
                    <a:solidFill>
                      <a:srgbClr val="000000"/>
                    </a:solidFill>
                  </a:rPr>
                  <a:t>移動距離</a:t>
                </a:r>
                <a:r>
                  <a:rPr lang="en-US" cap="none" sz="1000" b="0" i="0" u="none" baseline="0">
                    <a:solidFill>
                      <a:srgbClr val="000000"/>
                    </a:solidFill>
                    <a:latin typeface="Calibri"/>
                    <a:ea typeface="Calibri"/>
                    <a:cs typeface="Calibri"/>
                  </a:rPr>
                  <a:t>
</a:t>
                </a:r>
                <a:r>
                  <a:rPr lang="en-US" cap="none" sz="1000" b="0" i="0" u="none" baseline="0">
                    <a:solidFill>
                      <a:srgbClr val="000000"/>
                    </a:solidFill>
                  </a:rPr>
                  <a:t>（</a:t>
                </a:r>
                <a:r>
                  <a:rPr lang="en-US" cap="none" sz="1000" b="0" i="0" u="none" baseline="0">
                    <a:solidFill>
                      <a:srgbClr val="000000"/>
                    </a:solidFill>
                    <a:latin typeface="Calibri"/>
                    <a:ea typeface="Calibri"/>
                    <a:cs typeface="Calibri"/>
                  </a:rPr>
                  <a:t>m</a:t>
                </a:r>
                <a:r>
                  <a:rPr lang="en-US" cap="none" sz="1000" b="0" i="0" u="none" baseline="0">
                    <a:solidFill>
                      <a:srgbClr val="000000"/>
                    </a:solidFill>
                  </a:rPr>
                  <a:t>）</a:t>
                </a:r>
              </a:p>
            </c:rich>
          </c:tx>
          <c:layout>
            <c:manualLayout>
              <c:xMode val="factor"/>
              <c:yMode val="factor"/>
              <c:x val="-0.0005"/>
              <c:y val="0.00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15450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9</xdr:row>
      <xdr:rowOff>114300</xdr:rowOff>
    </xdr:from>
    <xdr:to>
      <xdr:col>10</xdr:col>
      <xdr:colOff>495300</xdr:colOff>
      <xdr:row>28</xdr:row>
      <xdr:rowOff>38100</xdr:rowOff>
    </xdr:to>
    <xdr:graphicFrame>
      <xdr:nvGraphicFramePr>
        <xdr:cNvPr id="1" name="グラフ 2"/>
        <xdr:cNvGraphicFramePr/>
      </xdr:nvGraphicFramePr>
      <xdr:xfrm>
        <a:off x="3162300" y="1828800"/>
        <a:ext cx="4152900" cy="34480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1</xdr:row>
      <xdr:rowOff>0</xdr:rowOff>
    </xdr:from>
    <xdr:to>
      <xdr:col>2</xdr:col>
      <xdr:colOff>276225</xdr:colOff>
      <xdr:row>1</xdr:row>
      <xdr:rowOff>180975</xdr:rowOff>
    </xdr:to>
    <xdr:pic>
      <xdr:nvPicPr>
        <xdr:cNvPr id="2" name="Picture 26"/>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962150" y="190500"/>
          <a:ext cx="266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9</xdr:row>
      <xdr:rowOff>180975</xdr:rowOff>
    </xdr:from>
    <xdr:to>
      <xdr:col>11</xdr:col>
      <xdr:colOff>142875</xdr:colOff>
      <xdr:row>28</xdr:row>
      <xdr:rowOff>28575</xdr:rowOff>
    </xdr:to>
    <xdr:graphicFrame>
      <xdr:nvGraphicFramePr>
        <xdr:cNvPr id="1" name="グラフ 1"/>
        <xdr:cNvGraphicFramePr/>
      </xdr:nvGraphicFramePr>
      <xdr:xfrm>
        <a:off x="3600450" y="1895475"/>
        <a:ext cx="4343400" cy="33718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5</xdr:row>
      <xdr:rowOff>19050</xdr:rowOff>
    </xdr:from>
    <xdr:to>
      <xdr:col>2</xdr:col>
      <xdr:colOff>342900</xdr:colOff>
      <xdr:row>6</xdr:row>
      <xdr:rowOff>9525</xdr:rowOff>
    </xdr:to>
    <xdr:pic>
      <xdr:nvPicPr>
        <xdr:cNvPr id="2" name="Picture 3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333625" y="971550"/>
          <a:ext cx="323850"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600075</xdr:colOff>
      <xdr:row>9</xdr:row>
      <xdr:rowOff>114300</xdr:rowOff>
    </xdr:from>
    <xdr:to>
      <xdr:col>11</xdr:col>
      <xdr:colOff>9525</xdr:colOff>
      <xdr:row>29</xdr:row>
      <xdr:rowOff>9525</xdr:rowOff>
    </xdr:to>
    <xdr:graphicFrame>
      <xdr:nvGraphicFramePr>
        <xdr:cNvPr id="1" name="グラフ 2"/>
        <xdr:cNvGraphicFramePr/>
      </xdr:nvGraphicFramePr>
      <xdr:xfrm>
        <a:off x="2657475" y="1828800"/>
        <a:ext cx="4286250" cy="3609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571500</xdr:colOff>
      <xdr:row>7</xdr:row>
      <xdr:rowOff>171450</xdr:rowOff>
    </xdr:from>
    <xdr:to>
      <xdr:col>10</xdr:col>
      <xdr:colOff>476250</xdr:colOff>
      <xdr:row>27</xdr:row>
      <xdr:rowOff>66675</xdr:rowOff>
    </xdr:to>
    <xdr:graphicFrame>
      <xdr:nvGraphicFramePr>
        <xdr:cNvPr id="1" name="グラフ 1"/>
        <xdr:cNvGraphicFramePr/>
      </xdr:nvGraphicFramePr>
      <xdr:xfrm>
        <a:off x="2828925" y="1504950"/>
        <a:ext cx="4171950" cy="349567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1</xdr:row>
      <xdr:rowOff>0</xdr:rowOff>
    </xdr:from>
    <xdr:to>
      <xdr:col>2</xdr:col>
      <xdr:colOff>276225</xdr:colOff>
      <xdr:row>1</xdr:row>
      <xdr:rowOff>180975</xdr:rowOff>
    </xdr:to>
    <xdr:pic>
      <xdr:nvPicPr>
        <xdr:cNvPr id="2" name="Picture 2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666875" y="190500"/>
          <a:ext cx="266700" cy="180975"/>
        </a:xfrm>
        <a:prstGeom prst="rect">
          <a:avLst/>
        </a:prstGeom>
        <a:noFill/>
        <a:ln w="9525" cmpd="sng">
          <a:noFill/>
        </a:ln>
      </xdr:spPr>
    </xdr:pic>
    <xdr:clientData/>
  </xdr:twoCellAnchor>
  <xdr:twoCellAnchor>
    <xdr:from>
      <xdr:col>4</xdr:col>
      <xdr:colOff>200025</xdr:colOff>
      <xdr:row>15</xdr:row>
      <xdr:rowOff>161925</xdr:rowOff>
    </xdr:from>
    <xdr:to>
      <xdr:col>4</xdr:col>
      <xdr:colOff>466725</xdr:colOff>
      <xdr:row>16</xdr:row>
      <xdr:rowOff>152400</xdr:rowOff>
    </xdr:to>
    <xdr:pic>
      <xdr:nvPicPr>
        <xdr:cNvPr id="3" name="Picture 20"/>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3067050" y="2962275"/>
          <a:ext cx="266700" cy="161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10</xdr:row>
      <xdr:rowOff>9525</xdr:rowOff>
    </xdr:from>
    <xdr:to>
      <xdr:col>11</xdr:col>
      <xdr:colOff>200025</xdr:colOff>
      <xdr:row>27</xdr:row>
      <xdr:rowOff>76200</xdr:rowOff>
    </xdr:to>
    <xdr:graphicFrame>
      <xdr:nvGraphicFramePr>
        <xdr:cNvPr id="1" name="グラフ 2"/>
        <xdr:cNvGraphicFramePr/>
      </xdr:nvGraphicFramePr>
      <xdr:xfrm>
        <a:off x="4076700" y="1914525"/>
        <a:ext cx="4486275" cy="3114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19050</xdr:rowOff>
    </xdr:from>
    <xdr:to>
      <xdr:col>10</xdr:col>
      <xdr:colOff>419100</xdr:colOff>
      <xdr:row>25</xdr:row>
      <xdr:rowOff>19050</xdr:rowOff>
    </xdr:to>
    <xdr:graphicFrame>
      <xdr:nvGraphicFramePr>
        <xdr:cNvPr id="1" name="グラフ 2"/>
        <xdr:cNvGraphicFramePr/>
      </xdr:nvGraphicFramePr>
      <xdr:xfrm>
        <a:off x="3810000" y="1733550"/>
        <a:ext cx="4057650" cy="2800350"/>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1</xdr:row>
      <xdr:rowOff>0</xdr:rowOff>
    </xdr:from>
    <xdr:to>
      <xdr:col>2</xdr:col>
      <xdr:colOff>276225</xdr:colOff>
      <xdr:row>1</xdr:row>
      <xdr:rowOff>180975</xdr:rowOff>
    </xdr:to>
    <xdr:pic>
      <xdr:nvPicPr>
        <xdr:cNvPr id="2" name="Picture 1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590800" y="190500"/>
          <a:ext cx="266700" cy="180975"/>
        </a:xfrm>
        <a:prstGeom prst="rect">
          <a:avLst/>
        </a:prstGeom>
        <a:noFill/>
        <a:ln w="9525" cmpd="sng">
          <a:noFill/>
        </a:ln>
      </xdr:spPr>
    </xdr:pic>
    <xdr:clientData/>
  </xdr:twoCellAnchor>
  <xdr:twoCellAnchor>
    <xdr:from>
      <xdr:col>4</xdr:col>
      <xdr:colOff>238125</xdr:colOff>
      <xdr:row>15</xdr:row>
      <xdr:rowOff>85725</xdr:rowOff>
    </xdr:from>
    <xdr:to>
      <xdr:col>4</xdr:col>
      <xdr:colOff>495300</xdr:colOff>
      <xdr:row>16</xdr:row>
      <xdr:rowOff>76200</xdr:rowOff>
    </xdr:to>
    <xdr:pic>
      <xdr:nvPicPr>
        <xdr:cNvPr id="3" name="Picture 1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4029075" y="2886075"/>
          <a:ext cx="266700" cy="161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2</xdr:row>
      <xdr:rowOff>104775</xdr:rowOff>
    </xdr:from>
    <xdr:to>
      <xdr:col>13</xdr:col>
      <xdr:colOff>9525</xdr:colOff>
      <xdr:row>23</xdr:row>
      <xdr:rowOff>57150</xdr:rowOff>
    </xdr:to>
    <xdr:graphicFrame>
      <xdr:nvGraphicFramePr>
        <xdr:cNvPr id="1" name="グラフ 1"/>
        <xdr:cNvGraphicFramePr/>
      </xdr:nvGraphicFramePr>
      <xdr:xfrm>
        <a:off x="4638675" y="485775"/>
        <a:ext cx="4238625" cy="3857625"/>
      </xdr:xfrm>
      <a:graphic>
        <a:graphicData uri="http://schemas.openxmlformats.org/drawingml/2006/chart">
          <c:chart xmlns:c="http://schemas.openxmlformats.org/drawingml/2006/chart" r:id="rId1"/>
        </a:graphicData>
      </a:graphic>
    </xdr:graphicFrame>
    <xdr:clientData/>
  </xdr:twoCellAnchor>
  <xdr:twoCellAnchor>
    <xdr:from>
      <xdr:col>2</xdr:col>
      <xdr:colOff>19050</xdr:colOff>
      <xdr:row>4</xdr:row>
      <xdr:rowOff>9525</xdr:rowOff>
    </xdr:from>
    <xdr:to>
      <xdr:col>2</xdr:col>
      <xdr:colOff>276225</xdr:colOff>
      <xdr:row>5</xdr:row>
      <xdr:rowOff>0</xdr:rowOff>
    </xdr:to>
    <xdr:pic>
      <xdr:nvPicPr>
        <xdr:cNvPr id="2" name="Picture 18"/>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90750" y="771525"/>
          <a:ext cx="257175"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2:I14"/>
  <sheetViews>
    <sheetView tabSelected="1" zoomScalePageLayoutView="0" workbookViewId="0" topLeftCell="A1">
      <selection activeCell="A1" sqref="A1"/>
    </sheetView>
  </sheetViews>
  <sheetFormatPr defaultColWidth="9.140625" defaultRowHeight="15"/>
  <cols>
    <col min="1" max="1" width="11.140625" style="0" bestFit="1" customWidth="1"/>
  </cols>
  <sheetData>
    <row r="2" spans="1:2" ht="15">
      <c r="A2" s="2"/>
      <c r="B2" t="s">
        <v>46</v>
      </c>
    </row>
    <row r="3" spans="1:2" ht="15">
      <c r="A3" s="7"/>
      <c r="B3" t="s">
        <v>47</v>
      </c>
    </row>
    <row r="4" ht="15">
      <c r="A4" s="4"/>
    </row>
    <row r="5" ht="15">
      <c r="B5" t="s">
        <v>48</v>
      </c>
    </row>
    <row r="6" spans="2:3" ht="13.5">
      <c r="B6" s="5" t="s">
        <v>43</v>
      </c>
      <c r="C6" t="s">
        <v>44</v>
      </c>
    </row>
    <row r="7" spans="3:9" ht="13.5">
      <c r="C7" t="s">
        <v>45</v>
      </c>
      <c r="H7" s="6"/>
      <c r="I7" s="6"/>
    </row>
    <row r="12" spans="1:7" ht="13.5">
      <c r="A12" t="s">
        <v>39</v>
      </c>
      <c r="B12" t="s">
        <v>40</v>
      </c>
      <c r="C12" s="6"/>
      <c r="D12" s="6"/>
      <c r="E12" s="6"/>
      <c r="F12" s="6"/>
      <c r="G12" s="6"/>
    </row>
    <row r="13" ht="13.5">
      <c r="B13" t="s">
        <v>41</v>
      </c>
    </row>
    <row r="14" ht="13.5">
      <c r="B14" t="s">
        <v>42</v>
      </c>
    </row>
  </sheetData>
  <sheetProtection/>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5"/>
  <cols>
    <col min="1" max="1" width="20.00390625" style="0" bestFit="1" customWidth="1"/>
  </cols>
  <sheetData>
    <row r="1" spans="1:3" ht="15">
      <c r="A1" t="s">
        <v>6</v>
      </c>
      <c r="B1" s="2">
        <v>0</v>
      </c>
      <c r="C1" t="s">
        <v>14</v>
      </c>
    </row>
    <row r="2" spans="1:2" ht="15">
      <c r="A2" t="s">
        <v>1</v>
      </c>
      <c r="B2" s="2">
        <v>0.8</v>
      </c>
    </row>
    <row r="3" spans="1:3" ht="15">
      <c r="A3" t="s">
        <v>28</v>
      </c>
      <c r="B3" s="2">
        <v>5</v>
      </c>
      <c r="C3" t="s">
        <v>15</v>
      </c>
    </row>
    <row r="6" spans="1:3" ht="15">
      <c r="A6" t="s">
        <v>30</v>
      </c>
      <c r="B6" s="7">
        <f>B2*B3+B1</f>
        <v>4</v>
      </c>
      <c r="C6" t="s">
        <v>29</v>
      </c>
    </row>
    <row r="10" spans="1:2" ht="15">
      <c r="A10" s="5" t="s">
        <v>0</v>
      </c>
      <c r="B10" s="6" t="s">
        <v>7</v>
      </c>
    </row>
    <row r="11" spans="1:2" ht="15">
      <c r="A11">
        <v>0</v>
      </c>
      <c r="B11">
        <f aca="true" t="shared" si="0" ref="B11:B16">$B$2*A11+$B$1</f>
        <v>0</v>
      </c>
    </row>
    <row r="12" spans="1:2" ht="13.5">
      <c r="A12">
        <v>1</v>
      </c>
      <c r="B12">
        <f t="shared" si="0"/>
        <v>0.8</v>
      </c>
    </row>
    <row r="13" spans="1:2" ht="13.5">
      <c r="A13">
        <v>2</v>
      </c>
      <c r="B13">
        <f t="shared" si="0"/>
        <v>1.6</v>
      </c>
    </row>
    <row r="14" spans="1:2" ht="13.5">
      <c r="A14">
        <v>3</v>
      </c>
      <c r="B14">
        <f t="shared" si="0"/>
        <v>2.4000000000000004</v>
      </c>
    </row>
    <row r="15" spans="1:2" ht="13.5">
      <c r="A15">
        <v>4</v>
      </c>
      <c r="B15">
        <f t="shared" si="0"/>
        <v>3.2</v>
      </c>
    </row>
    <row r="16" spans="1:2" ht="13.5">
      <c r="A16">
        <v>5</v>
      </c>
      <c r="B16" s="4">
        <f t="shared" si="0"/>
        <v>4</v>
      </c>
    </row>
  </sheetData>
  <sheetProtection/>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5"/>
  <cols>
    <col min="1" max="1" width="25.57421875" style="0" bestFit="1" customWidth="1"/>
  </cols>
  <sheetData>
    <row r="1" spans="1:3" ht="15">
      <c r="A1" t="s">
        <v>3</v>
      </c>
      <c r="B1" s="2">
        <v>3</v>
      </c>
      <c r="C1" t="s">
        <v>14</v>
      </c>
    </row>
    <row r="2" spans="1:3" ht="15">
      <c r="A2" t="s">
        <v>5</v>
      </c>
      <c r="B2" s="2">
        <v>5</v>
      </c>
      <c r="C2" t="s">
        <v>14</v>
      </c>
    </row>
    <row r="3" spans="1:3" ht="15">
      <c r="A3" t="s">
        <v>16</v>
      </c>
      <c r="B3" s="2">
        <v>5</v>
      </c>
      <c r="C3" t="s">
        <v>15</v>
      </c>
    </row>
    <row r="6" spans="1:2" ht="15">
      <c r="A6" t="s">
        <v>1</v>
      </c>
      <c r="B6">
        <f>(B2-B1)/B3</f>
        <v>0.4</v>
      </c>
    </row>
    <row r="7" spans="1:3" ht="15">
      <c r="A7" t="s">
        <v>31</v>
      </c>
      <c r="B7" s="7">
        <f>B1*B3+0.5*B6*B3*B3</f>
        <v>20</v>
      </c>
      <c r="C7" t="s">
        <v>32</v>
      </c>
    </row>
    <row r="10" spans="1:2" ht="15">
      <c r="A10" s="5" t="s">
        <v>0</v>
      </c>
      <c r="B10" t="s">
        <v>2</v>
      </c>
    </row>
    <row r="11" spans="1:2" ht="15">
      <c r="A11">
        <v>0</v>
      </c>
      <c r="B11">
        <f>($B$1*A11)+0.5*$B$3*A11*A11</f>
        <v>0</v>
      </c>
    </row>
    <row r="12" spans="1:2" ht="13.5">
      <c r="A12">
        <v>1</v>
      </c>
      <c r="B12">
        <f>($B$1*A12)+0.5*$B$6*A12*A12</f>
        <v>3.2</v>
      </c>
    </row>
    <row r="13" spans="1:2" ht="13.5">
      <c r="A13">
        <v>2</v>
      </c>
      <c r="B13">
        <f>($B$1*A13)+0.5*$B$6*A13*A13</f>
        <v>6.8</v>
      </c>
    </row>
    <row r="14" spans="1:2" ht="13.5">
      <c r="A14">
        <v>3</v>
      </c>
      <c r="B14">
        <f>($B$1*A14)+0.5*$B$6*A14*A14</f>
        <v>10.8</v>
      </c>
    </row>
    <row r="15" spans="1:2" ht="13.5">
      <c r="A15">
        <v>4</v>
      </c>
      <c r="B15">
        <f>($B$1*A15)+0.5*$B$6*A15*A15</f>
        <v>15.2</v>
      </c>
    </row>
    <row r="16" spans="1:2" ht="13.5">
      <c r="A16">
        <v>5</v>
      </c>
      <c r="B16">
        <f>($B$1*A16)+0.5*$B$6*A16*A16</f>
        <v>20</v>
      </c>
    </row>
  </sheetData>
  <sheetProtection/>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dimension ref="A1:C16"/>
  <sheetViews>
    <sheetView zoomScalePageLayoutView="0" workbookViewId="0" topLeftCell="A1">
      <selection activeCell="A1" sqref="A1"/>
    </sheetView>
  </sheetViews>
  <sheetFormatPr defaultColWidth="9.140625" defaultRowHeight="15"/>
  <cols>
    <col min="1" max="1" width="12.57421875" style="0" customWidth="1"/>
  </cols>
  <sheetData>
    <row r="1" spans="1:3" ht="15">
      <c r="A1" t="s">
        <v>3</v>
      </c>
      <c r="B1" s="2">
        <v>3</v>
      </c>
      <c r="C1" t="s">
        <v>14</v>
      </c>
    </row>
    <row r="2" spans="1:3" ht="15">
      <c r="A2" t="s">
        <v>5</v>
      </c>
      <c r="B2" s="2">
        <v>5</v>
      </c>
      <c r="C2" t="s">
        <v>14</v>
      </c>
    </row>
    <row r="3" spans="1:3" ht="15">
      <c r="A3" t="s">
        <v>28</v>
      </c>
      <c r="B3" s="2">
        <v>5</v>
      </c>
      <c r="C3" t="s">
        <v>15</v>
      </c>
    </row>
    <row r="6" spans="1:3" ht="15">
      <c r="A6" t="s">
        <v>31</v>
      </c>
      <c r="B6" s="7">
        <f>0.5*(B1+B2)*B3</f>
        <v>20</v>
      </c>
      <c r="C6" t="s">
        <v>32</v>
      </c>
    </row>
    <row r="10" spans="1:2" ht="15">
      <c r="A10" s="5" t="s">
        <v>0</v>
      </c>
      <c r="B10" t="s">
        <v>8</v>
      </c>
    </row>
    <row r="11" spans="1:2" ht="15">
      <c r="A11">
        <v>0</v>
      </c>
      <c r="B11">
        <f aca="true" t="shared" si="0" ref="B11:B16">0.5*($B$1+$B$2)*A11</f>
        <v>0</v>
      </c>
    </row>
    <row r="12" spans="1:2" ht="13.5">
      <c r="A12">
        <v>1</v>
      </c>
      <c r="B12">
        <f t="shared" si="0"/>
        <v>4</v>
      </c>
    </row>
    <row r="13" spans="1:2" ht="13.5">
      <c r="A13">
        <v>2</v>
      </c>
      <c r="B13">
        <f t="shared" si="0"/>
        <v>8</v>
      </c>
    </row>
    <row r="14" spans="1:2" ht="13.5">
      <c r="A14">
        <v>3</v>
      </c>
      <c r="B14">
        <f t="shared" si="0"/>
        <v>12</v>
      </c>
    </row>
    <row r="15" spans="1:2" ht="13.5">
      <c r="A15">
        <v>4</v>
      </c>
      <c r="B15">
        <f t="shared" si="0"/>
        <v>16</v>
      </c>
    </row>
    <row r="16" spans="1:2" ht="13.5">
      <c r="A16">
        <v>5</v>
      </c>
      <c r="B16">
        <f t="shared" si="0"/>
        <v>20</v>
      </c>
    </row>
  </sheetData>
  <sheetProtection/>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C23"/>
  <sheetViews>
    <sheetView zoomScalePageLayoutView="0" workbookViewId="0" topLeftCell="A1">
      <selection activeCell="A1" sqref="A1"/>
    </sheetView>
  </sheetViews>
  <sheetFormatPr defaultColWidth="9.140625" defaultRowHeight="15"/>
  <cols>
    <col min="1" max="1" width="12.140625" style="0" bestFit="1" customWidth="1"/>
    <col min="2" max="2" width="12.57421875" style="0" bestFit="1" customWidth="1"/>
  </cols>
  <sheetData>
    <row r="1" spans="1:3" ht="15">
      <c r="A1" t="s">
        <v>3</v>
      </c>
      <c r="B1" s="2">
        <v>0</v>
      </c>
      <c r="C1" t="s">
        <v>14</v>
      </c>
    </row>
    <row r="2" spans="1:2" ht="15">
      <c r="A2" t="s">
        <v>1</v>
      </c>
      <c r="B2" s="2">
        <v>0.8</v>
      </c>
    </row>
    <row r="3" spans="1:3" ht="15">
      <c r="A3" t="s">
        <v>31</v>
      </c>
      <c r="B3" s="2">
        <v>10</v>
      </c>
      <c r="C3" t="s">
        <v>32</v>
      </c>
    </row>
    <row r="6" spans="1:3" ht="15">
      <c r="A6" t="s">
        <v>25</v>
      </c>
      <c r="B6" s="7">
        <f>SQRT((B1*B1)+2*B2*B3)</f>
        <v>4</v>
      </c>
      <c r="C6" t="s">
        <v>14</v>
      </c>
    </row>
    <row r="10" spans="1:2" ht="15">
      <c r="A10" t="s">
        <v>10</v>
      </c>
      <c r="B10" t="s">
        <v>5</v>
      </c>
    </row>
    <row r="11" spans="1:2" ht="15">
      <c r="A11">
        <v>0</v>
      </c>
      <c r="B11" s="3">
        <f>SQRT(($B$1*$B$1)+2*$B$2*A11)</f>
        <v>0</v>
      </c>
    </row>
    <row r="12" spans="1:2" ht="15">
      <c r="A12">
        <v>1</v>
      </c>
      <c r="B12" s="3">
        <f aca="true" t="shared" si="0" ref="B12:B22">SQRT(($B$1*$B$1)+2*$B$2*A12)</f>
        <v>1.2649110640673518</v>
      </c>
    </row>
    <row r="13" spans="1:2" ht="13.5">
      <c r="A13">
        <v>2</v>
      </c>
      <c r="B13" s="3">
        <f t="shared" si="0"/>
        <v>1.7888543819998317</v>
      </c>
    </row>
    <row r="14" spans="1:2" ht="13.5">
      <c r="A14">
        <v>3</v>
      </c>
      <c r="B14" s="3">
        <f t="shared" si="0"/>
        <v>2.1908902300206647</v>
      </c>
    </row>
    <row r="15" spans="1:2" ht="13.5">
      <c r="A15">
        <v>4</v>
      </c>
      <c r="B15" s="3">
        <f t="shared" si="0"/>
        <v>2.5298221281347035</v>
      </c>
    </row>
    <row r="16" spans="1:2" ht="13.5">
      <c r="A16">
        <v>5</v>
      </c>
      <c r="B16" s="3">
        <f t="shared" si="0"/>
        <v>2.8284271247461903</v>
      </c>
    </row>
    <row r="17" spans="1:2" ht="13.5">
      <c r="A17">
        <v>6</v>
      </c>
      <c r="B17" s="3">
        <f t="shared" si="0"/>
        <v>3.0983866769659336</v>
      </c>
    </row>
    <row r="18" spans="1:2" ht="13.5">
      <c r="A18">
        <v>7</v>
      </c>
      <c r="B18" s="3">
        <f t="shared" si="0"/>
        <v>3.3466401061363023</v>
      </c>
    </row>
    <row r="19" spans="1:2" ht="13.5">
      <c r="A19">
        <v>8</v>
      </c>
      <c r="B19" s="3">
        <f t="shared" si="0"/>
        <v>3.5777087639996634</v>
      </c>
    </row>
    <row r="20" spans="1:2" ht="13.5">
      <c r="A20">
        <v>9</v>
      </c>
      <c r="B20" s="3">
        <f t="shared" si="0"/>
        <v>3.794733192202055</v>
      </c>
    </row>
    <row r="21" spans="1:2" ht="13.5">
      <c r="A21">
        <v>10</v>
      </c>
      <c r="B21" s="3">
        <f t="shared" si="0"/>
        <v>4</v>
      </c>
    </row>
    <row r="22" spans="1:2" ht="13.5">
      <c r="A22">
        <v>11</v>
      </c>
      <c r="B22" s="3">
        <f t="shared" si="0"/>
        <v>4.1952353926806065</v>
      </c>
    </row>
    <row r="23" ht="13.5">
      <c r="B23" s="1"/>
    </row>
  </sheetData>
  <sheetProtection/>
  <printOptions/>
  <pageMargins left="0.7" right="0.7" top="0.75" bottom="0.75" header="0.3" footer="0.3"/>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5"/>
  <cols>
    <col min="1" max="1" width="28.28125" style="0" bestFit="1" customWidth="1"/>
    <col min="2" max="3" width="12.00390625" style="0" customWidth="1"/>
  </cols>
  <sheetData>
    <row r="1" spans="1:3" ht="15">
      <c r="A1" t="s">
        <v>20</v>
      </c>
      <c r="B1" s="2">
        <v>10</v>
      </c>
      <c r="C1" t="s">
        <v>14</v>
      </c>
    </row>
    <row r="2" spans="1:3" ht="15">
      <c r="A2" t="s">
        <v>21</v>
      </c>
      <c r="B2" s="2">
        <v>15</v>
      </c>
      <c r="C2" t="s">
        <v>14</v>
      </c>
    </row>
    <row r="3" spans="1:3" ht="15">
      <c r="A3" t="s">
        <v>33</v>
      </c>
      <c r="B3" s="2">
        <v>5</v>
      </c>
      <c r="C3" t="s">
        <v>15</v>
      </c>
    </row>
    <row r="6" spans="1:3" ht="15">
      <c r="A6" t="s">
        <v>34</v>
      </c>
      <c r="B6" s="7">
        <f>B1*B3/(B2-B1)</f>
        <v>10</v>
      </c>
      <c r="C6" t="s">
        <v>15</v>
      </c>
    </row>
    <row r="9" spans="2:3" ht="15">
      <c r="B9" t="s">
        <v>17</v>
      </c>
      <c r="C9" t="s">
        <v>19</v>
      </c>
    </row>
    <row r="10" spans="1:3" ht="15">
      <c r="A10" s="5" t="s">
        <v>0</v>
      </c>
      <c r="B10" t="s">
        <v>18</v>
      </c>
      <c r="C10" t="s">
        <v>18</v>
      </c>
    </row>
    <row r="11" spans="1:3" ht="15">
      <c r="A11">
        <v>0</v>
      </c>
      <c r="B11">
        <f>$B$1*A11</f>
        <v>0</v>
      </c>
      <c r="C11">
        <v>0</v>
      </c>
    </row>
    <row r="12" spans="1:3" ht="15">
      <c r="A12">
        <v>1</v>
      </c>
      <c r="B12">
        <f aca="true" t="shared" si="0" ref="B12:B29">$B$1*A12</f>
        <v>10</v>
      </c>
      <c r="C12">
        <v>0</v>
      </c>
    </row>
    <row r="13" spans="1:3" ht="15">
      <c r="A13">
        <v>2</v>
      </c>
      <c r="B13">
        <f t="shared" si="0"/>
        <v>20</v>
      </c>
      <c r="C13">
        <v>0</v>
      </c>
    </row>
    <row r="14" spans="1:3" ht="15">
      <c r="A14">
        <v>3</v>
      </c>
      <c r="B14">
        <f t="shared" si="0"/>
        <v>30</v>
      </c>
      <c r="C14">
        <v>0</v>
      </c>
    </row>
    <row r="15" spans="1:3" ht="15">
      <c r="A15">
        <v>4</v>
      </c>
      <c r="B15">
        <f t="shared" si="0"/>
        <v>40</v>
      </c>
      <c r="C15">
        <v>0</v>
      </c>
    </row>
    <row r="16" spans="1:3" ht="15">
      <c r="A16">
        <v>5</v>
      </c>
      <c r="B16">
        <f t="shared" si="0"/>
        <v>50</v>
      </c>
      <c r="C16">
        <f aca="true" t="shared" si="1" ref="C16:C29">$B$2*A11</f>
        <v>0</v>
      </c>
    </row>
    <row r="17" spans="1:3" ht="15">
      <c r="A17">
        <v>6</v>
      </c>
      <c r="B17">
        <f t="shared" si="0"/>
        <v>60</v>
      </c>
      <c r="C17">
        <f t="shared" si="1"/>
        <v>15</v>
      </c>
    </row>
    <row r="18" spans="1:3" ht="13.5">
      <c r="A18">
        <v>7</v>
      </c>
      <c r="B18">
        <f t="shared" si="0"/>
        <v>70</v>
      </c>
      <c r="C18">
        <f t="shared" si="1"/>
        <v>30</v>
      </c>
    </row>
    <row r="19" spans="1:3" ht="13.5">
      <c r="A19">
        <v>8</v>
      </c>
      <c r="B19">
        <f t="shared" si="0"/>
        <v>80</v>
      </c>
      <c r="C19">
        <f t="shared" si="1"/>
        <v>45</v>
      </c>
    </row>
    <row r="20" spans="1:3" ht="13.5">
      <c r="A20">
        <v>9</v>
      </c>
      <c r="B20">
        <f t="shared" si="0"/>
        <v>90</v>
      </c>
      <c r="C20">
        <f t="shared" si="1"/>
        <v>60</v>
      </c>
    </row>
    <row r="21" spans="1:3" ht="13.5">
      <c r="A21">
        <v>10</v>
      </c>
      <c r="B21">
        <f t="shared" si="0"/>
        <v>100</v>
      </c>
      <c r="C21">
        <f t="shared" si="1"/>
        <v>75</v>
      </c>
    </row>
    <row r="22" spans="1:3" ht="13.5">
      <c r="A22">
        <v>11</v>
      </c>
      <c r="B22">
        <f t="shared" si="0"/>
        <v>110</v>
      </c>
      <c r="C22">
        <f t="shared" si="1"/>
        <v>90</v>
      </c>
    </row>
    <row r="23" spans="1:3" ht="13.5">
      <c r="A23">
        <v>12</v>
      </c>
      <c r="B23">
        <f t="shared" si="0"/>
        <v>120</v>
      </c>
      <c r="C23">
        <f t="shared" si="1"/>
        <v>105</v>
      </c>
    </row>
    <row r="24" spans="1:3" ht="13.5">
      <c r="A24">
        <v>13</v>
      </c>
      <c r="B24">
        <f t="shared" si="0"/>
        <v>130</v>
      </c>
      <c r="C24">
        <f t="shared" si="1"/>
        <v>120</v>
      </c>
    </row>
    <row r="25" spans="1:3" ht="13.5">
      <c r="A25">
        <v>14</v>
      </c>
      <c r="B25">
        <f t="shared" si="0"/>
        <v>140</v>
      </c>
      <c r="C25">
        <f t="shared" si="1"/>
        <v>135</v>
      </c>
    </row>
    <row r="26" spans="1:3" ht="13.5">
      <c r="A26">
        <v>15</v>
      </c>
      <c r="B26">
        <f t="shared" si="0"/>
        <v>150</v>
      </c>
      <c r="C26">
        <f t="shared" si="1"/>
        <v>150</v>
      </c>
    </row>
    <row r="27" spans="1:3" ht="13.5">
      <c r="A27">
        <v>16</v>
      </c>
      <c r="B27">
        <f t="shared" si="0"/>
        <v>160</v>
      </c>
      <c r="C27">
        <f t="shared" si="1"/>
        <v>165</v>
      </c>
    </row>
    <row r="28" spans="1:3" ht="13.5">
      <c r="A28">
        <v>17</v>
      </c>
      <c r="B28">
        <f t="shared" si="0"/>
        <v>170</v>
      </c>
      <c r="C28">
        <f t="shared" si="1"/>
        <v>180</v>
      </c>
    </row>
    <row r="29" spans="1:6" ht="13.5">
      <c r="A29">
        <v>18</v>
      </c>
      <c r="B29">
        <f t="shared" si="0"/>
        <v>180</v>
      </c>
      <c r="C29">
        <f t="shared" si="1"/>
        <v>195</v>
      </c>
      <c r="E29" t="s">
        <v>35</v>
      </c>
      <c r="F29" t="s">
        <v>36</v>
      </c>
    </row>
    <row r="30" ht="13.5">
      <c r="F30" t="s">
        <v>37</v>
      </c>
    </row>
  </sheetData>
  <sheetProtection/>
  <printOptions/>
  <pageMargins left="0.7" right="0.7" top="0.75" bottom="0.75" header="0.3" footer="0.3"/>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dimension ref="A1:E51"/>
  <sheetViews>
    <sheetView zoomScalePageLayoutView="0" workbookViewId="0" topLeftCell="A1">
      <selection activeCell="A1" sqref="A1"/>
    </sheetView>
  </sheetViews>
  <sheetFormatPr defaultColWidth="9.140625" defaultRowHeight="15"/>
  <cols>
    <col min="1" max="1" width="29.421875" style="0" bestFit="1" customWidth="1"/>
  </cols>
  <sheetData>
    <row r="1" spans="1:3" ht="15">
      <c r="A1" t="s">
        <v>22</v>
      </c>
      <c r="B1" s="2">
        <v>20</v>
      </c>
      <c r="C1" t="s">
        <v>23</v>
      </c>
    </row>
    <row r="2" spans="1:2" ht="15">
      <c r="A2" t="s">
        <v>1</v>
      </c>
      <c r="B2" s="2">
        <v>-6</v>
      </c>
    </row>
    <row r="5" spans="1:3" ht="15">
      <c r="A5" t="s">
        <v>38</v>
      </c>
      <c r="B5" s="7">
        <f>-(B1*B1)/(2*B2)</f>
        <v>33.333333333333336</v>
      </c>
      <c r="C5" t="s">
        <v>32</v>
      </c>
    </row>
    <row r="10" spans="1:2" ht="15">
      <c r="A10" s="5" t="s">
        <v>9</v>
      </c>
      <c r="B10" t="s">
        <v>4</v>
      </c>
    </row>
    <row r="11" spans="1:2" ht="15">
      <c r="A11">
        <v>0</v>
      </c>
      <c r="B11" s="3">
        <f aca="true" t="shared" si="0" ref="B11:B45">SQRT(($B$1*$B$1)+2*$B$2*A11)</f>
        <v>20</v>
      </c>
    </row>
    <row r="12" spans="1:2" ht="15">
      <c r="A12">
        <v>1</v>
      </c>
      <c r="B12" s="3">
        <f t="shared" si="0"/>
        <v>19.697715603592208</v>
      </c>
    </row>
    <row r="13" spans="1:2" ht="13.5">
      <c r="A13">
        <v>2</v>
      </c>
      <c r="B13" s="3">
        <f t="shared" si="0"/>
        <v>19.390719429665317</v>
      </c>
    </row>
    <row r="14" spans="1:2" ht="13.5">
      <c r="A14">
        <v>3</v>
      </c>
      <c r="B14" s="3">
        <f t="shared" si="0"/>
        <v>19.078784028338912</v>
      </c>
    </row>
    <row r="15" spans="1:2" ht="13.5">
      <c r="A15">
        <v>4</v>
      </c>
      <c r="B15" s="3">
        <f t="shared" si="0"/>
        <v>18.76166303929372</v>
      </c>
    </row>
    <row r="16" spans="1:2" ht="13.5">
      <c r="A16">
        <v>5</v>
      </c>
      <c r="B16" s="3">
        <f t="shared" si="0"/>
        <v>18.439088914585774</v>
      </c>
    </row>
    <row r="17" spans="1:2" ht="13.5">
      <c r="A17">
        <v>6</v>
      </c>
      <c r="B17" s="3">
        <f t="shared" si="0"/>
        <v>18.110770276274835</v>
      </c>
    </row>
    <row r="18" spans="1:2" ht="13.5">
      <c r="A18">
        <v>7</v>
      </c>
      <c r="B18" s="3">
        <f t="shared" si="0"/>
        <v>17.776388834631177</v>
      </c>
    </row>
    <row r="19" spans="1:2" ht="13.5">
      <c r="A19">
        <v>8</v>
      </c>
      <c r="B19" s="3">
        <f t="shared" si="0"/>
        <v>17.435595774162696</v>
      </c>
    </row>
    <row r="20" spans="1:2" ht="13.5">
      <c r="A20">
        <v>9</v>
      </c>
      <c r="B20" s="3">
        <f t="shared" si="0"/>
        <v>17.08800749063506</v>
      </c>
    </row>
    <row r="21" spans="1:2" ht="13.5">
      <c r="A21">
        <v>10</v>
      </c>
      <c r="B21" s="3">
        <f t="shared" si="0"/>
        <v>16.73320053068151</v>
      </c>
    </row>
    <row r="22" spans="1:2" ht="13.5">
      <c r="A22">
        <v>11</v>
      </c>
      <c r="B22" s="3">
        <f t="shared" si="0"/>
        <v>16.3707055437449</v>
      </c>
    </row>
    <row r="23" spans="1:2" ht="13.5">
      <c r="A23">
        <v>12</v>
      </c>
      <c r="B23" s="3">
        <f t="shared" si="0"/>
        <v>16</v>
      </c>
    </row>
    <row r="24" spans="1:2" ht="13.5">
      <c r="A24">
        <v>13</v>
      </c>
      <c r="B24" s="3">
        <f t="shared" si="0"/>
        <v>15.620499351813308</v>
      </c>
    </row>
    <row r="25" spans="1:2" ht="13.5">
      <c r="A25">
        <v>14</v>
      </c>
      <c r="B25" s="3">
        <f t="shared" si="0"/>
        <v>15.231546211727817</v>
      </c>
    </row>
    <row r="26" spans="1:2" ht="13.5">
      <c r="A26">
        <v>15</v>
      </c>
      <c r="B26" s="3">
        <f t="shared" si="0"/>
        <v>14.832396974191326</v>
      </c>
    </row>
    <row r="27" spans="1:5" ht="13.5">
      <c r="A27">
        <v>16</v>
      </c>
      <c r="B27" s="3">
        <f t="shared" si="0"/>
        <v>14.422205101855956</v>
      </c>
      <c r="E27" t="s">
        <v>24</v>
      </c>
    </row>
    <row r="28" spans="1:2" ht="13.5">
      <c r="A28">
        <v>17</v>
      </c>
      <c r="B28" s="3">
        <f t="shared" si="0"/>
        <v>14</v>
      </c>
    </row>
    <row r="29" spans="1:2" ht="13.5">
      <c r="A29">
        <v>18</v>
      </c>
      <c r="B29" s="3">
        <f t="shared" si="0"/>
        <v>13.564659966250536</v>
      </c>
    </row>
    <row r="30" spans="1:2" ht="13.5">
      <c r="A30">
        <v>19</v>
      </c>
      <c r="B30" s="3">
        <f t="shared" si="0"/>
        <v>13.114877048604</v>
      </c>
    </row>
    <row r="31" spans="1:2" ht="13.5">
      <c r="A31">
        <v>20</v>
      </c>
      <c r="B31" s="3">
        <f t="shared" si="0"/>
        <v>12.649110640673518</v>
      </c>
    </row>
    <row r="32" spans="1:2" ht="13.5">
      <c r="A32">
        <v>21</v>
      </c>
      <c r="B32" s="3">
        <f t="shared" si="0"/>
        <v>12.165525060596439</v>
      </c>
    </row>
    <row r="33" spans="1:2" ht="13.5">
      <c r="A33">
        <v>22</v>
      </c>
      <c r="B33" s="3">
        <f t="shared" si="0"/>
        <v>11.661903789690601</v>
      </c>
    </row>
    <row r="34" spans="1:2" ht="13.5">
      <c r="A34">
        <v>23</v>
      </c>
      <c r="B34" s="3">
        <f t="shared" si="0"/>
        <v>11.135528725660043</v>
      </c>
    </row>
    <row r="35" spans="1:2" ht="13.5">
      <c r="A35">
        <v>24</v>
      </c>
      <c r="B35" s="3">
        <f t="shared" si="0"/>
        <v>10.583005244258363</v>
      </c>
    </row>
    <row r="36" spans="1:2" ht="13.5">
      <c r="A36">
        <v>25</v>
      </c>
      <c r="B36" s="3">
        <f t="shared" si="0"/>
        <v>10</v>
      </c>
    </row>
    <row r="37" spans="1:2" ht="13.5">
      <c r="A37">
        <v>26</v>
      </c>
      <c r="B37" s="3">
        <f t="shared" si="0"/>
        <v>9.38083151964686</v>
      </c>
    </row>
    <row r="38" spans="1:2" ht="13.5">
      <c r="A38">
        <v>27</v>
      </c>
      <c r="B38" s="3">
        <f t="shared" si="0"/>
        <v>8.717797887081348</v>
      </c>
    </row>
    <row r="39" spans="1:2" ht="13.5">
      <c r="A39">
        <v>28</v>
      </c>
      <c r="B39" s="3">
        <f t="shared" si="0"/>
        <v>8</v>
      </c>
    </row>
    <row r="40" spans="1:2" ht="13.5">
      <c r="A40">
        <v>29</v>
      </c>
      <c r="B40" s="3">
        <f t="shared" si="0"/>
        <v>7.211102550927978</v>
      </c>
    </row>
    <row r="41" spans="1:2" ht="13.5">
      <c r="A41">
        <v>30</v>
      </c>
      <c r="B41" s="3">
        <f t="shared" si="0"/>
        <v>6.324555320336759</v>
      </c>
    </row>
    <row r="42" spans="1:2" ht="13.5">
      <c r="A42">
        <v>31</v>
      </c>
      <c r="B42" s="3">
        <f t="shared" si="0"/>
        <v>5.291502622129181</v>
      </c>
    </row>
    <row r="43" spans="1:2" ht="13.5">
      <c r="A43">
        <v>32</v>
      </c>
      <c r="B43" s="3">
        <f t="shared" si="0"/>
        <v>4</v>
      </c>
    </row>
    <row r="44" spans="1:2" ht="13.5">
      <c r="A44">
        <v>33</v>
      </c>
      <c r="B44" s="3">
        <f t="shared" si="0"/>
        <v>2</v>
      </c>
    </row>
    <row r="45" spans="1:2" ht="13.5">
      <c r="A45">
        <v>34</v>
      </c>
      <c r="B45" s="3" t="e">
        <f t="shared" si="0"/>
        <v>#NUM!</v>
      </c>
    </row>
    <row r="46" ht="13.5">
      <c r="B46" s="3"/>
    </row>
    <row r="47" ht="13.5">
      <c r="B47" s="3"/>
    </row>
    <row r="48" ht="13.5">
      <c r="B48" s="3"/>
    </row>
    <row r="49" ht="13.5">
      <c r="B49" s="3"/>
    </row>
    <row r="50" ht="13.5">
      <c r="B50" s="3"/>
    </row>
    <row r="51" ht="13.5">
      <c r="B51" s="3"/>
    </row>
  </sheetData>
  <sheetProtection/>
  <printOptions/>
  <pageMargins left="0.7" right="0.7" top="0.75" bottom="0.75" header="0.3" footer="0.3"/>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D22"/>
  <sheetViews>
    <sheetView zoomScalePageLayoutView="0" workbookViewId="0" topLeftCell="A1">
      <selection activeCell="A1" sqref="A1"/>
    </sheetView>
  </sheetViews>
  <sheetFormatPr defaultColWidth="9.140625" defaultRowHeight="15"/>
  <cols>
    <col min="1" max="1" width="23.421875" style="0" customWidth="1"/>
    <col min="3" max="3" width="9.00390625" style="0" customWidth="1"/>
  </cols>
  <sheetData>
    <row r="1" spans="1:3" ht="15">
      <c r="A1" t="s">
        <v>6</v>
      </c>
      <c r="B1" s="2">
        <v>0</v>
      </c>
      <c r="C1" t="s">
        <v>14</v>
      </c>
    </row>
    <row r="2" spans="1:3" ht="15">
      <c r="A2" t="s">
        <v>25</v>
      </c>
      <c r="B2" s="2">
        <v>5</v>
      </c>
      <c r="C2" t="s">
        <v>14</v>
      </c>
    </row>
    <row r="3" spans="1:3" ht="15">
      <c r="A3" t="s">
        <v>27</v>
      </c>
      <c r="B3" s="2">
        <v>5</v>
      </c>
      <c r="C3" t="s">
        <v>15</v>
      </c>
    </row>
    <row r="5" spans="1:2" ht="15">
      <c r="A5" t="s">
        <v>26</v>
      </c>
      <c r="B5">
        <f>(B2-B1)/B3</f>
        <v>1</v>
      </c>
    </row>
    <row r="10" spans="1:4" ht="15">
      <c r="A10" s="5" t="s">
        <v>11</v>
      </c>
      <c r="B10" t="s">
        <v>1</v>
      </c>
      <c r="C10" t="s">
        <v>13</v>
      </c>
      <c r="D10" t="s">
        <v>12</v>
      </c>
    </row>
    <row r="11" spans="1:4" ht="15">
      <c r="A11">
        <v>0</v>
      </c>
      <c r="B11">
        <v>0</v>
      </c>
      <c r="C11">
        <v>0</v>
      </c>
      <c r="D11">
        <v>0</v>
      </c>
    </row>
    <row r="12" spans="1:4" ht="15">
      <c r="A12">
        <v>1</v>
      </c>
      <c r="B12">
        <f>$B$5</f>
        <v>1</v>
      </c>
      <c r="C12">
        <f>B12*(A12-A11)+C11</f>
        <v>1</v>
      </c>
      <c r="D12">
        <f>D11+C11*(A12-A11)+0.5*B12*(A12-A11)*(A12-A11)</f>
        <v>0.5</v>
      </c>
    </row>
    <row r="13" spans="1:4" ht="15">
      <c r="A13">
        <v>2</v>
      </c>
      <c r="B13">
        <f>$B$5</f>
        <v>1</v>
      </c>
      <c r="C13">
        <f aca="true" t="shared" si="0" ref="C13:C22">B13*(A13-A12)+C12</f>
        <v>2</v>
      </c>
      <c r="D13">
        <f aca="true" t="shared" si="1" ref="D13:D22">D12+C12*(A13-A12)+0.5*B13*(A13-A12)*(A13-A12)</f>
        <v>2</v>
      </c>
    </row>
    <row r="14" spans="1:4" ht="15">
      <c r="A14">
        <v>3</v>
      </c>
      <c r="B14">
        <f>$B$5</f>
        <v>1</v>
      </c>
      <c r="C14">
        <f t="shared" si="0"/>
        <v>3</v>
      </c>
      <c r="D14">
        <f t="shared" si="1"/>
        <v>4.5</v>
      </c>
    </row>
    <row r="15" spans="1:4" ht="15">
      <c r="A15">
        <v>4</v>
      </c>
      <c r="B15">
        <f>$B$5</f>
        <v>1</v>
      </c>
      <c r="C15">
        <f t="shared" si="0"/>
        <v>4</v>
      </c>
      <c r="D15">
        <f t="shared" si="1"/>
        <v>8</v>
      </c>
    </row>
    <row r="16" spans="1:4" ht="15">
      <c r="A16">
        <v>5</v>
      </c>
      <c r="B16">
        <f>$B$5</f>
        <v>1</v>
      </c>
      <c r="C16">
        <f t="shared" si="0"/>
        <v>5</v>
      </c>
      <c r="D16">
        <f t="shared" si="1"/>
        <v>12.5</v>
      </c>
    </row>
    <row r="17" spans="1:4" ht="15">
      <c r="A17">
        <v>6</v>
      </c>
      <c r="B17">
        <v>0</v>
      </c>
      <c r="C17">
        <f t="shared" si="0"/>
        <v>5</v>
      </c>
      <c r="D17">
        <f t="shared" si="1"/>
        <v>17.5</v>
      </c>
    </row>
    <row r="18" spans="1:4" ht="13.5">
      <c r="A18">
        <v>7</v>
      </c>
      <c r="B18">
        <v>0</v>
      </c>
      <c r="C18">
        <f t="shared" si="0"/>
        <v>5</v>
      </c>
      <c r="D18">
        <f t="shared" si="1"/>
        <v>22.5</v>
      </c>
    </row>
    <row r="19" spans="1:4" ht="13.5">
      <c r="A19">
        <v>8</v>
      </c>
      <c r="B19">
        <v>0</v>
      </c>
      <c r="C19">
        <f t="shared" si="0"/>
        <v>5</v>
      </c>
      <c r="D19">
        <f t="shared" si="1"/>
        <v>27.5</v>
      </c>
    </row>
    <row r="20" spans="1:4" ht="13.5">
      <c r="A20">
        <v>9</v>
      </c>
      <c r="B20">
        <v>0</v>
      </c>
      <c r="C20">
        <f t="shared" si="0"/>
        <v>5</v>
      </c>
      <c r="D20">
        <f t="shared" si="1"/>
        <v>32.5</v>
      </c>
    </row>
    <row r="21" spans="1:4" ht="13.5">
      <c r="A21">
        <v>10</v>
      </c>
      <c r="B21">
        <v>0</v>
      </c>
      <c r="C21">
        <f t="shared" si="0"/>
        <v>5</v>
      </c>
      <c r="D21">
        <f t="shared" si="1"/>
        <v>37.5</v>
      </c>
    </row>
    <row r="22" spans="1:4" ht="13.5">
      <c r="A22">
        <v>11</v>
      </c>
      <c r="B22">
        <v>0</v>
      </c>
      <c r="C22">
        <f t="shared" si="0"/>
        <v>5</v>
      </c>
      <c r="D22">
        <f t="shared" si="1"/>
        <v>42.5</v>
      </c>
    </row>
  </sheetData>
  <sheetProtection/>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kaori</dc:creator>
  <cp:keywords/>
  <dc:description/>
  <cp:lastModifiedBy>kaori</cp:lastModifiedBy>
  <dcterms:created xsi:type="dcterms:W3CDTF">2010-08-30T05:02:49Z</dcterms:created>
  <dcterms:modified xsi:type="dcterms:W3CDTF">2010-11-12T05:27:46Z</dcterms:modified>
  <cp:category/>
  <cp:version/>
  <cp:contentType/>
  <cp:contentStatus/>
</cp:coreProperties>
</file>