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E4390A02-2934-439A-8B75-ABD36215DC25}" xr6:coauthVersionLast="47" xr6:coauthVersionMax="47" xr10:uidLastSave="{00000000-0000-0000-0000-000000000000}"/>
  <bookViews>
    <workbookView xWindow="870" yWindow="210" windowWidth="19050" windowHeight="1065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2" i="2" l="1"/>
  <c r="F76" i="2"/>
  <c r="F79" i="2" s="1"/>
  <c r="F44" i="2"/>
  <c r="C92" i="2"/>
  <c r="E76" i="2"/>
  <c r="D76" i="2"/>
  <c r="C76" i="2"/>
  <c r="C44" i="2"/>
  <c r="D92" i="2" l="1"/>
  <c r="E92" i="2"/>
  <c r="G110" i="2" l="1"/>
  <c r="F109" i="2"/>
  <c r="E109" i="2"/>
  <c r="D109" i="2"/>
  <c r="C109" i="2"/>
  <c r="B109" i="2"/>
  <c r="F108" i="2"/>
  <c r="F112" i="2" s="1"/>
  <c r="E108" i="2"/>
  <c r="E111" i="2" s="1"/>
  <c r="D108" i="2"/>
  <c r="D111" i="2" s="1"/>
  <c r="C108" i="2"/>
  <c r="C112" i="2" s="1"/>
  <c r="B108" i="2"/>
  <c r="B112" i="2" s="1"/>
  <c r="G107" i="2"/>
  <c r="G106" i="2"/>
  <c r="G105" i="2"/>
  <c r="G104" i="2"/>
  <c r="G103" i="2"/>
  <c r="G102" i="2"/>
  <c r="E112" i="2" l="1"/>
  <c r="G109" i="2"/>
  <c r="G108" i="2"/>
  <c r="B111" i="2"/>
  <c r="F111" i="2"/>
  <c r="D112" i="2"/>
  <c r="C111" i="2"/>
  <c r="G112" i="2" l="1"/>
  <c r="G111" i="2"/>
  <c r="C93" i="2"/>
  <c r="D93" i="2"/>
  <c r="E93" i="2"/>
  <c r="F93" i="2"/>
  <c r="G94" i="2" l="1"/>
  <c r="B93" i="2"/>
  <c r="F95" i="2"/>
  <c r="E95" i="2"/>
  <c r="D96" i="2"/>
  <c r="C95" i="2"/>
  <c r="B92" i="2"/>
  <c r="B96" i="2" s="1"/>
  <c r="G91" i="2"/>
  <c r="G90" i="2"/>
  <c r="G89" i="2"/>
  <c r="G88" i="2"/>
  <c r="G87" i="2"/>
  <c r="G86" i="2"/>
  <c r="G92" i="2" l="1"/>
  <c r="G93" i="2"/>
  <c r="D95" i="2"/>
  <c r="B95" i="2"/>
  <c r="E96" i="2"/>
  <c r="C96" i="2"/>
  <c r="F96" i="2"/>
  <c r="G78" i="2"/>
  <c r="F77" i="2"/>
  <c r="E77" i="2"/>
  <c r="D77" i="2"/>
  <c r="C77" i="2"/>
  <c r="B77" i="2"/>
  <c r="E80" i="2"/>
  <c r="D80" i="2"/>
  <c r="C79" i="2"/>
  <c r="B76" i="2"/>
  <c r="B79" i="2" s="1"/>
  <c r="G75" i="2"/>
  <c r="G74" i="2"/>
  <c r="G73" i="2"/>
  <c r="G72" i="2"/>
  <c r="G71" i="2"/>
  <c r="G70" i="2"/>
  <c r="G46" i="2"/>
  <c r="F45" i="2"/>
  <c r="E45" i="2"/>
  <c r="D45" i="2"/>
  <c r="C45" i="2"/>
  <c r="B45" i="2"/>
  <c r="F48" i="2"/>
  <c r="E44" i="2"/>
  <c r="E47" i="2" s="1"/>
  <c r="D44" i="2"/>
  <c r="D47" i="2" s="1"/>
  <c r="C47" i="2"/>
  <c r="B44" i="2"/>
  <c r="B48" i="2" s="1"/>
  <c r="G43" i="2"/>
  <c r="G42" i="2"/>
  <c r="G41" i="2"/>
  <c r="G40" i="2"/>
  <c r="G39" i="2"/>
  <c r="G38" i="2"/>
  <c r="G13" i="2"/>
  <c r="F12" i="2"/>
  <c r="E12" i="2"/>
  <c r="D12" i="2"/>
  <c r="C12" i="2"/>
  <c r="B12" i="2"/>
  <c r="F11" i="2"/>
  <c r="F14" i="2" s="1"/>
  <c r="E11" i="2"/>
  <c r="E15" i="2" s="1"/>
  <c r="D11" i="2"/>
  <c r="D14" i="2" s="1"/>
  <c r="C11" i="2"/>
  <c r="C14" i="2" s="1"/>
  <c r="B11" i="2"/>
  <c r="B15" i="2" s="1"/>
  <c r="G10" i="2"/>
  <c r="G9" i="2"/>
  <c r="G8" i="2"/>
  <c r="G7" i="2"/>
  <c r="G6" i="2"/>
  <c r="G5" i="2"/>
  <c r="G30" i="2"/>
  <c r="F29" i="2"/>
  <c r="E29" i="2"/>
  <c r="D29" i="2"/>
  <c r="C29" i="2"/>
  <c r="B29" i="2"/>
  <c r="F28" i="2"/>
  <c r="F31" i="2" s="1"/>
  <c r="E28" i="2"/>
  <c r="E32" i="2" s="1"/>
  <c r="D28" i="2"/>
  <c r="D32" i="2" s="1"/>
  <c r="C28" i="2"/>
  <c r="C31" i="2" s="1"/>
  <c r="B28" i="2"/>
  <c r="B31" i="2" s="1"/>
  <c r="G27" i="2"/>
  <c r="G26" i="2"/>
  <c r="G25" i="2"/>
  <c r="G24" i="2"/>
  <c r="G23" i="2"/>
  <c r="G22" i="2"/>
  <c r="G62" i="2"/>
  <c r="F61" i="2"/>
  <c r="E61" i="2"/>
  <c r="D61" i="2"/>
  <c r="C61" i="2"/>
  <c r="B61" i="2"/>
  <c r="F60" i="2"/>
  <c r="F64" i="2" s="1"/>
  <c r="E60" i="2"/>
  <c r="E63" i="2" s="1"/>
  <c r="D60" i="2"/>
  <c r="D63" i="2" s="1"/>
  <c r="C60" i="2"/>
  <c r="C64" i="2" s="1"/>
  <c r="B60" i="2"/>
  <c r="B63" i="2" s="1"/>
  <c r="G59" i="2"/>
  <c r="G58" i="2"/>
  <c r="G57" i="2"/>
  <c r="G56" i="2"/>
  <c r="G55" i="2"/>
  <c r="G54" i="2"/>
  <c r="G61" i="2" l="1"/>
  <c r="G96" i="2"/>
  <c r="G95" i="2"/>
  <c r="E79" i="2"/>
  <c r="F47" i="2"/>
  <c r="G29" i="2"/>
  <c r="D31" i="2"/>
  <c r="B14" i="2"/>
  <c r="B47" i="2"/>
  <c r="G76" i="2"/>
  <c r="G79" i="2" s="1"/>
  <c r="F63" i="2"/>
  <c r="G44" i="2"/>
  <c r="G48" i="2" s="1"/>
  <c r="D64" i="2"/>
  <c r="G28" i="2"/>
  <c r="G31" i="2" s="1"/>
  <c r="G12" i="2"/>
  <c r="G77" i="2"/>
  <c r="D79" i="2"/>
  <c r="C63" i="2"/>
  <c r="E31" i="2"/>
  <c r="C48" i="2"/>
  <c r="E14" i="2"/>
  <c r="G11" i="2"/>
  <c r="E64" i="2"/>
  <c r="B32" i="2"/>
  <c r="C15" i="2"/>
  <c r="F15" i="2"/>
  <c r="D48" i="2"/>
  <c r="B80" i="2"/>
  <c r="G60" i="2"/>
  <c r="B64" i="2"/>
  <c r="C32" i="2"/>
  <c r="F32" i="2"/>
  <c r="D15" i="2"/>
  <c r="G45" i="2"/>
  <c r="E48" i="2"/>
  <c r="C80" i="2"/>
  <c r="F80" i="2"/>
  <c r="G47" i="2" l="1"/>
  <c r="G32" i="2"/>
  <c r="G80" i="2"/>
  <c r="G64" i="2"/>
  <c r="G63" i="2"/>
  <c r="G14" i="2"/>
  <c r="G15" i="2"/>
</calcChain>
</file>

<file path=xl/sharedStrings.xml><?xml version="1.0" encoding="utf-8"?>
<sst xmlns="http://schemas.openxmlformats.org/spreadsheetml/2006/main" count="126" uniqueCount="27">
  <si>
    <t>合計</t>
    <rPh sb="0" eb="2">
      <t>ゴウケイ</t>
    </rPh>
    <phoneticPr fontId="3"/>
  </si>
  <si>
    <t>売上目標</t>
    <rPh sb="0" eb="1">
      <t>ウ</t>
    </rPh>
    <rPh sb="1" eb="2">
      <t>ア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</si>
  <si>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</si>
  <si>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</si>
  <si>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売上目標</t>
  </si>
  <si>
    <t>差額</t>
  </si>
  <si>
    <t>達成率</t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</si>
  <si>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</si>
  <si>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</si>
  <si>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</si>
  <si>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</si>
  <si>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</si>
  <si>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</si>
  <si>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</si>
  <si>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</si>
  <si>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</si>
  <si>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</si>
  <si>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</si>
  <si>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下半期計</t>
    <rPh sb="0" eb="1">
      <t>シモ</t>
    </rPh>
    <rPh sb="1" eb="3">
      <t>ハンキ</t>
    </rPh>
    <rPh sb="3" eb="4">
      <t>ケイ</t>
    </rPh>
    <phoneticPr fontId="3"/>
  </si>
  <si>
    <t>下半期商品分類別売上（池袋）</t>
    <rPh sb="0" eb="3">
      <t>シモハンキ</t>
    </rPh>
    <rPh sb="3" eb="5">
      <t>ショウヒン</t>
    </rPh>
    <rPh sb="5" eb="7">
      <t>ブンルイ</t>
    </rPh>
    <rPh sb="7" eb="8">
      <t>ルイベツ</t>
    </rPh>
    <rPh sb="8" eb="10">
      <t>ウリアゲ</t>
    </rPh>
    <rPh sb="11" eb="13">
      <t>イケブクロ</t>
    </rPh>
    <phoneticPr fontId="3"/>
  </si>
  <si>
    <t>下半期商品分類別売上（原宿 ）</t>
    <rPh sb="0" eb="1">
      <t>シタ</t>
    </rPh>
    <rPh sb="3" eb="5">
      <t>ショウヒン</t>
    </rPh>
    <rPh sb="7" eb="8">
      <t>ルイベツ</t>
    </rPh>
    <rPh sb="8" eb="10">
      <t>ウリアゲ</t>
    </rPh>
    <rPh sb="11" eb="13">
      <t>ハラジュク</t>
    </rPh>
    <phoneticPr fontId="3"/>
  </si>
  <si>
    <t>下半期商品分類別売上（新橋）</t>
    <rPh sb="0" eb="3">
      <t>シモハンキ</t>
    </rPh>
    <rPh sb="3" eb="5">
      <t>ショウヒン</t>
    </rPh>
    <rPh sb="7" eb="8">
      <t>ルイベツ</t>
    </rPh>
    <rPh sb="8" eb="10">
      <t>ウリアゲ</t>
    </rPh>
    <rPh sb="11" eb="13">
      <t>シンバシ</t>
    </rPh>
    <phoneticPr fontId="3"/>
  </si>
  <si>
    <t>下半期商品分類別売上（八王子）</t>
    <rPh sb="0" eb="1">
      <t>シタ</t>
    </rPh>
    <rPh sb="3" eb="5">
      <t>ショウヒン</t>
    </rPh>
    <rPh sb="7" eb="8">
      <t>ルイベツ</t>
    </rPh>
    <rPh sb="8" eb="10">
      <t>ウリアゲ</t>
    </rPh>
    <rPh sb="11" eb="14">
      <t>ハチオウジ</t>
    </rPh>
    <phoneticPr fontId="3"/>
  </si>
  <si>
    <t>下半期商品分類別売上（横須賀）</t>
    <rPh sb="0" eb="1">
      <t>シタ</t>
    </rPh>
    <rPh sb="3" eb="5">
      <t>ショウヒン</t>
    </rPh>
    <rPh sb="7" eb="8">
      <t>ルイベツ</t>
    </rPh>
    <rPh sb="8" eb="10">
      <t>ウリアゲ</t>
    </rPh>
    <rPh sb="11" eb="14">
      <t>ヨコスカ</t>
    </rPh>
    <phoneticPr fontId="3"/>
  </si>
  <si>
    <t>月平均</t>
    <rPh sb="0" eb="3">
      <t>ツキヘイキン</t>
    </rPh>
    <phoneticPr fontId="3"/>
  </si>
  <si>
    <t>下半期商品分類別売上（鎌倉）</t>
    <rPh sb="0" eb="1">
      <t>シモ</t>
    </rPh>
    <rPh sb="3" eb="5">
      <t>ショウヒン</t>
    </rPh>
    <rPh sb="7" eb="8">
      <t>ルイベツ</t>
    </rPh>
    <rPh sb="8" eb="10">
      <t>ウリアゲ</t>
    </rPh>
    <rPh sb="11" eb="13">
      <t>カマクラ</t>
    </rPh>
    <phoneticPr fontId="3"/>
  </si>
  <si>
    <t>下半期商品分類別売上（横浜）</t>
    <rPh sb="0" eb="3">
      <t>シモハンキ</t>
    </rPh>
    <rPh sb="3" eb="5">
      <t>ショウヒン</t>
    </rPh>
    <rPh sb="7" eb="8">
      <t>ルイベツ</t>
    </rPh>
    <rPh sb="8" eb="10">
      <t>ウリアゲ</t>
    </rPh>
    <rPh sb="11" eb="13">
      <t>ヨコハマ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</si>
</sst>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38" fontId="4" fillId="0" borderId="2" xfId="0" applyNumberFormat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0" fontId="7" fillId="0" borderId="0" xfId="4" applyFont="1" applyBorder="1" applyAlignment="1">
      <alignment vertical="center"/>
    </xf>
    <xf numFmtId="0" fontId="8" fillId="0" borderId="0" xfId="4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6" fillId="5" borderId="1" xfId="7" applyFont="1" applyBorder="1" applyAlignment="1">
      <alignment horizontal="center" vertical="center"/>
    </xf>
    <xf numFmtId="0" fontId="1" fillId="6" borderId="1" xfId="6" applyFill="1" applyBorder="1" applyAlignment="1">
      <alignment horizontal="center" vertical="center"/>
    </xf>
    <xf numFmtId="0" fontId="9" fillId="6" borderId="2" xfId="3" applyFont="1" applyFill="1" applyBorder="1" applyAlignment="1">
      <alignment horizontal="center" vertical="center"/>
    </xf>
    <xf numFmtId="0" fontId="1" fillId="6" borderId="2" xfId="6" applyFill="1" applyBorder="1" applyAlignment="1">
      <alignment horizontal="center" vertical="center"/>
    </xf>
    <xf numFmtId="38" fontId="0" fillId="6" borderId="1" xfId="0" applyNumberFormat="1" applyFill="1" applyBorder="1">
      <alignment vertical="center"/>
    </xf>
    <xf numFmtId="38" fontId="0" fillId="6" borderId="2" xfId="0" applyNumberFormat="1" applyFill="1" applyBorder="1">
      <alignment vertical="center"/>
    </xf>
    <xf numFmtId="38" fontId="0" fillId="6" borderId="3" xfId="0" applyNumberFormat="1" applyFill="1" applyBorder="1">
      <alignment vertical="center"/>
    </xf>
    <xf numFmtId="38" fontId="0" fillId="6" borderId="1" xfId="1" applyFont="1" applyFill="1" applyBorder="1" applyAlignment="1">
      <alignment vertical="center" wrapText="1"/>
    </xf>
    <xf numFmtId="10" fontId="0" fillId="6" borderId="1" xfId="2" applyNumberFormat="1" applyFont="1" applyFill="1" applyBorder="1" applyAlignment="1">
      <alignment vertical="center" wrapText="1"/>
    </xf>
    <xf numFmtId="0" fontId="0" fillId="6" borderId="1" xfId="5" applyFont="1" applyFill="1" applyBorder="1" applyAlignment="1">
      <alignment horizontal="center" vertical="center"/>
    </xf>
    <xf numFmtId="0" fontId="1" fillId="6" borderId="2" xfId="5" applyFill="1" applyBorder="1" applyAlignment="1">
      <alignment horizontal="center" vertical="center"/>
    </xf>
    <xf numFmtId="0" fontId="1" fillId="6" borderId="1" xfId="5" applyFill="1" applyBorder="1" applyAlignment="1">
      <alignment horizontal="center" vertical="center"/>
    </xf>
    <xf numFmtId="38" fontId="0" fillId="6" borderId="3" xfId="0" applyNumberFormat="1" applyFill="1" applyBorder="1" applyAlignment="1">
      <alignment vertical="center" wrapText="1"/>
    </xf>
    <xf numFmtId="0" fontId="9" fillId="6" borderId="3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6" fillId="5" borderId="5" xfId="7" applyFont="1" applyBorder="1" applyAlignment="1">
      <alignment horizontal="center" vertical="center"/>
    </xf>
    <xf numFmtId="0" fontId="0" fillId="6" borderId="2" xfId="5" applyFont="1" applyFill="1" applyBorder="1" applyAlignment="1">
      <alignment horizontal="center" vertical="center"/>
    </xf>
    <xf numFmtId="0" fontId="6" fillId="5" borderId="1" xfId="7" applyFont="1" applyBorder="1">
      <alignment vertical="center"/>
    </xf>
    <xf numFmtId="0" fontId="10" fillId="0" borderId="0" xfId="4" applyFont="1" applyBorder="1" applyAlignment="1">
      <alignment vertical="center"/>
    </xf>
  </cellXfs>
  <cellStyles count="8">
    <cellStyle name="20% - アクセント 1" xfId="6" builtinId="30"/>
    <cellStyle name="20% - アクセント 5" xfId="5" builtinId="46"/>
    <cellStyle name="アクセント 5" xfId="3" builtinId="45"/>
    <cellStyle name="アクセント 6" xfId="7" builtinId="49"/>
    <cellStyle name="パーセント" xfId="2" builtinId="5"/>
    <cellStyle name="桁区切り" xfId="1" builtinId="6"/>
    <cellStyle name="見出し 2" xfId="4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12"/>
  <sheetViews>
    <sheetView tabSelected="1" zoomScaleNormal="100" zoomScaleSheetLayoutView="100" workbookViewId="0">
      <selection activeCell="A68" sqref="A68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35" t="s">
        <v>19</v>
      </c>
      <c r="B2" s="13"/>
      <c r="C2" s="13"/>
      <c r="D2" s="13"/>
      <c r="E2" s="13"/>
      <c r="F2" s="13"/>
      <c r="G2" s="13"/>
    </row>
    <row r="4" spans="1:7">
      <c r="A4" s="34"/>
      <c r="B4" s="16" t="s">
        <v>13</v>
      </c>
      <c r="C4" s="16" t="s">
        <v>14</v>
      </c>
      <c r="D4" s="16" t="s">
        <v>15</v>
      </c>
      <c r="E4" s="16" t="s">
        <v>16</v>
      </c>
      <c r="F4" s="16" t="s">
        <v>17</v>
      </c>
      <c r="G4" s="16" t="s">
        <v>0</v>
      </c>
    </row>
    <row r="5" spans="1:7">
      <c r="A5" s="25" t="s">
        <v>7</v>
      </c>
      <c r="B5" s="2">
        <v>913350</v>
      </c>
      <c r="C5" s="2">
        <v>715360</v>
      </c>
      <c r="D5" s="2">
        <v>513500</v>
      </c>
      <c r="E5" s="2">
        <v>895400</v>
      </c>
      <c r="F5" s="2">
        <v>215000</v>
      </c>
      <c r="G5" s="20">
        <f t="shared" ref="G5:G10" si="0">SUM(B5:F5)</f>
        <v>3252610</v>
      </c>
    </row>
    <row r="6" spans="1:7">
      <c r="A6" s="25" t="s">
        <v>8</v>
      </c>
      <c r="B6" s="2">
        <v>869290</v>
      </c>
      <c r="C6" s="2">
        <v>725620</v>
      </c>
      <c r="D6" s="2">
        <v>499000</v>
      </c>
      <c r="E6" s="2">
        <v>660060</v>
      </c>
      <c r="F6" s="2">
        <v>210900</v>
      </c>
      <c r="G6" s="20">
        <f t="shared" si="0"/>
        <v>2964870</v>
      </c>
    </row>
    <row r="7" spans="1:7">
      <c r="A7" s="25" t="s">
        <v>9</v>
      </c>
      <c r="B7" s="2">
        <v>1215000</v>
      </c>
      <c r="C7" s="2">
        <v>815780</v>
      </c>
      <c r="D7" s="2">
        <v>521200</v>
      </c>
      <c r="E7" s="2">
        <v>715000</v>
      </c>
      <c r="F7" s="2">
        <v>224000</v>
      </c>
      <c r="G7" s="20">
        <f t="shared" si="0"/>
        <v>3490980</v>
      </c>
    </row>
    <row r="8" spans="1:7">
      <c r="A8" s="25" t="s">
        <v>10</v>
      </c>
      <c r="B8" s="2">
        <v>1013350</v>
      </c>
      <c r="C8" s="2">
        <v>915360</v>
      </c>
      <c r="D8" s="2">
        <v>433500</v>
      </c>
      <c r="E8" s="2">
        <v>914000</v>
      </c>
      <c r="F8" s="2">
        <v>333000</v>
      </c>
      <c r="G8" s="20">
        <f t="shared" si="0"/>
        <v>3609210</v>
      </c>
    </row>
    <row r="9" spans="1:7">
      <c r="A9" s="25" t="s">
        <v>11</v>
      </c>
      <c r="B9" s="2">
        <v>910290</v>
      </c>
      <c r="C9" s="2">
        <v>735620</v>
      </c>
      <c r="D9" s="2">
        <v>619000</v>
      </c>
      <c r="E9" s="2">
        <v>1000060</v>
      </c>
      <c r="F9" s="2">
        <v>313000</v>
      </c>
      <c r="G9" s="20">
        <f t="shared" si="0"/>
        <v>3577970</v>
      </c>
    </row>
    <row r="10" spans="1:7">
      <c r="A10" s="25" t="s">
        <v>12</v>
      </c>
      <c r="B10" s="2">
        <v>923500</v>
      </c>
      <c r="C10" s="2">
        <v>825780</v>
      </c>
      <c r="D10" s="2">
        <v>1021200</v>
      </c>
      <c r="E10" s="2">
        <v>901500</v>
      </c>
      <c r="F10" s="2">
        <v>425000</v>
      </c>
      <c r="G10" s="20">
        <f t="shared" si="0"/>
        <v>4096980</v>
      </c>
    </row>
    <row r="11" spans="1:7">
      <c r="A11" s="18" t="s">
        <v>18</v>
      </c>
      <c r="B11" s="3">
        <f>SUM(B5:B10)</f>
        <v>5844780</v>
      </c>
      <c r="C11" s="3">
        <f t="shared" ref="C11:E11" si="1">SUM(C5:C10)</f>
        <v>4733520</v>
      </c>
      <c r="D11" s="3">
        <f t="shared" si="1"/>
        <v>3607400</v>
      </c>
      <c r="E11" s="3">
        <f t="shared" si="1"/>
        <v>5086020</v>
      </c>
      <c r="F11" s="3">
        <f>SUM(F5:F10)</f>
        <v>1720900</v>
      </c>
      <c r="G11" s="21">
        <f>SUM(G5:G10)</f>
        <v>20992620</v>
      </c>
    </row>
    <row r="12" spans="1:7" ht="19.5" thickBot="1">
      <c r="A12" s="29" t="s">
        <v>24</v>
      </c>
      <c r="B12" s="10">
        <f>AVERAGE(B5:B10)</f>
        <v>974130</v>
      </c>
      <c r="C12" s="10">
        <f t="shared" ref="C12:G12" si="2">AVERAGE(C5:C10)</f>
        <v>788920</v>
      </c>
      <c r="D12" s="10">
        <f t="shared" si="2"/>
        <v>601233.33333333337</v>
      </c>
      <c r="E12" s="10">
        <f t="shared" si="2"/>
        <v>847670</v>
      </c>
      <c r="F12" s="11">
        <f t="shared" si="2"/>
        <v>286816.66666666669</v>
      </c>
      <c r="G12" s="28">
        <f t="shared" si="2"/>
        <v>3498770</v>
      </c>
    </row>
    <row r="13" spans="1:7">
      <c r="A13" s="30" t="s">
        <v>4</v>
      </c>
      <c r="B13" s="4">
        <v>6000000</v>
      </c>
      <c r="C13" s="4">
        <v>4500000</v>
      </c>
      <c r="D13" s="4">
        <v>3500000</v>
      </c>
      <c r="E13" s="4">
        <v>5000000</v>
      </c>
      <c r="F13" s="4">
        <v>1800000</v>
      </c>
      <c r="G13" s="21">
        <f>SUM(B13:F13)</f>
        <v>20800000</v>
      </c>
    </row>
    <row r="14" spans="1:7">
      <c r="A14" s="31" t="s">
        <v>5</v>
      </c>
      <c r="B14" s="5">
        <f>B11-B13</f>
        <v>-155220</v>
      </c>
      <c r="C14" s="5">
        <f t="shared" ref="C14:G14" si="3">C11-C13</f>
        <v>233520</v>
      </c>
      <c r="D14" s="5">
        <f t="shared" si="3"/>
        <v>107400</v>
      </c>
      <c r="E14" s="5">
        <f t="shared" si="3"/>
        <v>86020</v>
      </c>
      <c r="F14" s="8">
        <f t="shared" si="3"/>
        <v>-79100</v>
      </c>
      <c r="G14" s="23">
        <f t="shared" si="3"/>
        <v>192620</v>
      </c>
    </row>
    <row r="15" spans="1:7">
      <c r="A15" s="31" t="s">
        <v>6</v>
      </c>
      <c r="B15" s="6">
        <f>B11/B13</f>
        <v>0.97413000000000005</v>
      </c>
      <c r="C15" s="6">
        <f t="shared" ref="C15:G15" si="4">C11/C13</f>
        <v>1.0518933333333333</v>
      </c>
      <c r="D15" s="6">
        <f t="shared" si="4"/>
        <v>1.0306857142857142</v>
      </c>
      <c r="E15" s="6">
        <f t="shared" si="4"/>
        <v>1.017204</v>
      </c>
      <c r="F15" s="7">
        <f t="shared" si="4"/>
        <v>0.95605555555555555</v>
      </c>
      <c r="G15" s="24">
        <f t="shared" si="4"/>
        <v>1.0092605769230769</v>
      </c>
    </row>
    <row r="19" spans="1:7" ht="19.5">
      <c r="A19" s="35" t="s">
        <v>20</v>
      </c>
      <c r="B19" s="13"/>
      <c r="C19" s="13"/>
      <c r="D19" s="13"/>
      <c r="E19" s="13"/>
      <c r="F19" s="13"/>
      <c r="G19" s="13"/>
    </row>
    <row r="21" spans="1:7">
      <c r="A21" s="34"/>
      <c r="B21" s="16" t="s">
        <v>13</v>
      </c>
      <c r="C21" s="16" t="s">
        <v>14</v>
      </c>
      <c r="D21" s="16" t="s">
        <v>15</v>
      </c>
      <c r="E21" s="16" t="s">
        <v>16</v>
      </c>
      <c r="F21" s="16" t="s">
        <v>17</v>
      </c>
      <c r="G21" s="16" t="s">
        <v>0</v>
      </c>
    </row>
    <row r="22" spans="1:7">
      <c r="A22" s="25" t="s">
        <v>7</v>
      </c>
      <c r="B22" s="2">
        <v>953350</v>
      </c>
      <c r="C22" s="2">
        <v>745360</v>
      </c>
      <c r="D22" s="2">
        <v>523500</v>
      </c>
      <c r="E22" s="2">
        <v>205400</v>
      </c>
      <c r="F22" s="2">
        <v>115000</v>
      </c>
      <c r="G22" s="20">
        <f t="shared" ref="G22:G27" si="5">SUM(B22:F22)</f>
        <v>2542610</v>
      </c>
    </row>
    <row r="23" spans="1:7">
      <c r="A23" s="25" t="s">
        <v>8</v>
      </c>
      <c r="B23" s="2">
        <v>909290</v>
      </c>
      <c r="C23" s="2">
        <v>775620</v>
      </c>
      <c r="D23" s="2">
        <v>509000</v>
      </c>
      <c r="E23" s="2">
        <v>180060</v>
      </c>
      <c r="F23" s="2">
        <v>100900</v>
      </c>
      <c r="G23" s="20">
        <f t="shared" si="5"/>
        <v>2474870</v>
      </c>
    </row>
    <row r="24" spans="1:7">
      <c r="A24" s="25" t="s">
        <v>9</v>
      </c>
      <c r="B24" s="2">
        <v>985000</v>
      </c>
      <c r="C24" s="2">
        <v>765780</v>
      </c>
      <c r="D24" s="2">
        <v>591200</v>
      </c>
      <c r="E24" s="2">
        <v>98500</v>
      </c>
      <c r="F24" s="2">
        <v>134000</v>
      </c>
      <c r="G24" s="20">
        <f t="shared" si="5"/>
        <v>2574480</v>
      </c>
    </row>
    <row r="25" spans="1:7">
      <c r="A25" s="25" t="s">
        <v>10</v>
      </c>
      <c r="B25" s="2">
        <v>903350</v>
      </c>
      <c r="C25" s="2">
        <v>615360</v>
      </c>
      <c r="D25" s="2">
        <v>523500</v>
      </c>
      <c r="E25" s="2">
        <v>95400</v>
      </c>
      <c r="F25" s="2">
        <v>93000</v>
      </c>
      <c r="G25" s="20">
        <f t="shared" si="5"/>
        <v>2230610</v>
      </c>
    </row>
    <row r="26" spans="1:7">
      <c r="A26" s="25" t="s">
        <v>11</v>
      </c>
      <c r="B26" s="2">
        <v>1009290</v>
      </c>
      <c r="C26" s="2">
        <v>775620</v>
      </c>
      <c r="D26" s="2">
        <v>699000</v>
      </c>
      <c r="E26" s="2">
        <v>200060</v>
      </c>
      <c r="F26" s="2">
        <v>123000</v>
      </c>
      <c r="G26" s="20">
        <f t="shared" si="5"/>
        <v>2806970</v>
      </c>
    </row>
    <row r="27" spans="1:7">
      <c r="A27" s="25" t="s">
        <v>12</v>
      </c>
      <c r="B27" s="2">
        <v>1035000</v>
      </c>
      <c r="C27" s="2">
        <v>835780</v>
      </c>
      <c r="D27" s="2">
        <v>781200</v>
      </c>
      <c r="E27" s="2">
        <v>98500</v>
      </c>
      <c r="F27" s="2">
        <v>145000</v>
      </c>
      <c r="G27" s="20">
        <f t="shared" si="5"/>
        <v>2895480</v>
      </c>
    </row>
    <row r="28" spans="1:7">
      <c r="A28" s="18" t="s">
        <v>18</v>
      </c>
      <c r="B28" s="3">
        <f>SUM(B22:B27)</f>
        <v>5795280</v>
      </c>
      <c r="C28" s="3">
        <f t="shared" ref="C28:E28" si="6">SUM(C22:C27)</f>
        <v>4513520</v>
      </c>
      <c r="D28" s="3">
        <f t="shared" si="6"/>
        <v>3627400</v>
      </c>
      <c r="E28" s="3">
        <f t="shared" si="6"/>
        <v>877920</v>
      </c>
      <c r="F28" s="3">
        <f>SUM(F22:F27)</f>
        <v>710900</v>
      </c>
      <c r="G28" s="21">
        <f>SUM(G22:G27)</f>
        <v>15525020</v>
      </c>
    </row>
    <row r="29" spans="1:7" ht="19.5" thickBot="1">
      <c r="A29" s="29" t="s">
        <v>24</v>
      </c>
      <c r="B29" s="10">
        <f>AVERAGE(B22:B27)</f>
        <v>965880</v>
      </c>
      <c r="C29" s="10">
        <f t="shared" ref="C29:G29" si="7">AVERAGE(C22:C27)</f>
        <v>752253.33333333337</v>
      </c>
      <c r="D29" s="10">
        <f t="shared" si="7"/>
        <v>604566.66666666663</v>
      </c>
      <c r="E29" s="10">
        <f t="shared" si="7"/>
        <v>146320</v>
      </c>
      <c r="F29" s="11">
        <f t="shared" si="7"/>
        <v>118483.33333333333</v>
      </c>
      <c r="G29" s="28">
        <f t="shared" si="7"/>
        <v>2587503.3333333335</v>
      </c>
    </row>
    <row r="30" spans="1:7">
      <c r="A30" s="26" t="s">
        <v>4</v>
      </c>
      <c r="B30" s="4">
        <v>6000000</v>
      </c>
      <c r="C30" s="4">
        <v>4500000</v>
      </c>
      <c r="D30" s="4">
        <v>4000000</v>
      </c>
      <c r="E30" s="4">
        <v>850000</v>
      </c>
      <c r="F30" s="4">
        <v>700000</v>
      </c>
      <c r="G30" s="21">
        <f>SUM(B30:F30)</f>
        <v>16050000</v>
      </c>
    </row>
    <row r="31" spans="1:7">
      <c r="A31" s="27" t="s">
        <v>5</v>
      </c>
      <c r="B31" s="5">
        <f>B28-B30</f>
        <v>-204720</v>
      </c>
      <c r="C31" s="5">
        <f t="shared" ref="C31:G31" si="8">C28-C30</f>
        <v>13520</v>
      </c>
      <c r="D31" s="5">
        <f t="shared" si="8"/>
        <v>-372600</v>
      </c>
      <c r="E31" s="5">
        <f t="shared" si="8"/>
        <v>27920</v>
      </c>
      <c r="F31" s="8">
        <f t="shared" si="8"/>
        <v>10900</v>
      </c>
      <c r="G31" s="23">
        <f t="shared" si="8"/>
        <v>-524980</v>
      </c>
    </row>
    <row r="32" spans="1:7">
      <c r="A32" s="27" t="s">
        <v>6</v>
      </c>
      <c r="B32" s="6">
        <f>B28/B30</f>
        <v>0.96587999999999996</v>
      </c>
      <c r="C32" s="6">
        <f t="shared" ref="C32:G32" si="9">C28/C30</f>
        <v>1.0030044444444444</v>
      </c>
      <c r="D32" s="6">
        <f t="shared" si="9"/>
        <v>0.90685000000000004</v>
      </c>
      <c r="E32" s="6">
        <f t="shared" si="9"/>
        <v>1.0328470588235295</v>
      </c>
      <c r="F32" s="7">
        <f t="shared" si="9"/>
        <v>1.0155714285714286</v>
      </c>
      <c r="G32" s="24">
        <f t="shared" si="9"/>
        <v>0.96729096573208728</v>
      </c>
    </row>
    <row r="35" spans="1:7" ht="19.5">
      <c r="A35" s="35" t="s">
        <v>21</v>
      </c>
      <c r="B35" s="13"/>
      <c r="C35" s="13"/>
      <c r="D35" s="13"/>
      <c r="E35" s="13"/>
      <c r="F35" s="13"/>
      <c r="G35" s="13"/>
    </row>
    <row r="37" spans="1:7">
      <c r="A37" s="34"/>
      <c r="B37" s="16" t="s">
        <v>13</v>
      </c>
      <c r="C37" s="16" t="s">
        <v>14</v>
      </c>
      <c r="D37" s="16" t="s">
        <v>15</v>
      </c>
      <c r="E37" s="16" t="s">
        <v>16</v>
      </c>
      <c r="F37" s="16" t="s">
        <v>17</v>
      </c>
      <c r="G37" s="16" t="s">
        <v>0</v>
      </c>
    </row>
    <row r="38" spans="1:7">
      <c r="A38" s="25" t="s">
        <v>7</v>
      </c>
      <c r="B38" s="1">
        <v>1072960</v>
      </c>
      <c r="C38" s="1">
        <v>885360</v>
      </c>
      <c r="D38" s="1">
        <v>333500</v>
      </c>
      <c r="E38" s="1">
        <v>596000</v>
      </c>
      <c r="F38" s="1">
        <v>323000</v>
      </c>
      <c r="G38" s="20">
        <f t="shared" ref="G38:G43" si="10">SUM(B38:F38)</f>
        <v>3210820</v>
      </c>
    </row>
    <row r="39" spans="1:7">
      <c r="A39" s="25" t="s">
        <v>8</v>
      </c>
      <c r="B39" s="1">
        <v>1025620</v>
      </c>
      <c r="C39" s="1">
        <v>979960</v>
      </c>
      <c r="D39" s="1">
        <v>505080</v>
      </c>
      <c r="E39" s="1">
        <v>575060</v>
      </c>
      <c r="F39" s="1">
        <v>332300</v>
      </c>
      <c r="G39" s="20">
        <f t="shared" si="10"/>
        <v>3418020</v>
      </c>
    </row>
    <row r="40" spans="1:7">
      <c r="A40" s="25" t="s">
        <v>9</v>
      </c>
      <c r="B40" s="1">
        <v>1048350</v>
      </c>
      <c r="C40" s="1">
        <v>965780</v>
      </c>
      <c r="D40" s="1">
        <v>425200</v>
      </c>
      <c r="E40" s="1">
        <v>645500</v>
      </c>
      <c r="F40" s="1">
        <v>316000</v>
      </c>
      <c r="G40" s="20">
        <f t="shared" si="10"/>
        <v>3400830</v>
      </c>
    </row>
    <row r="41" spans="1:7">
      <c r="A41" s="25" t="s">
        <v>10</v>
      </c>
      <c r="B41" s="1">
        <v>1005450</v>
      </c>
      <c r="C41" s="1">
        <v>945360</v>
      </c>
      <c r="D41" s="1">
        <v>343500</v>
      </c>
      <c r="E41" s="1">
        <v>790000</v>
      </c>
      <c r="F41" s="1">
        <v>424000</v>
      </c>
      <c r="G41" s="20">
        <f t="shared" si="10"/>
        <v>3508310</v>
      </c>
    </row>
    <row r="42" spans="1:7">
      <c r="A42" s="25" t="s">
        <v>11</v>
      </c>
      <c r="B42" s="1">
        <v>925620</v>
      </c>
      <c r="C42" s="1">
        <v>877996</v>
      </c>
      <c r="D42" s="1">
        <v>575080</v>
      </c>
      <c r="E42" s="1">
        <v>618506</v>
      </c>
      <c r="F42" s="1">
        <v>433000</v>
      </c>
      <c r="G42" s="20">
        <f t="shared" si="10"/>
        <v>3430202</v>
      </c>
    </row>
    <row r="43" spans="1:7">
      <c r="A43" s="25" t="s">
        <v>12</v>
      </c>
      <c r="B43" s="1">
        <v>1140350</v>
      </c>
      <c r="C43" s="1">
        <v>1052578</v>
      </c>
      <c r="D43" s="1">
        <v>665200</v>
      </c>
      <c r="E43" s="1">
        <v>887500</v>
      </c>
      <c r="F43" s="1">
        <v>415300</v>
      </c>
      <c r="G43" s="20">
        <f t="shared" si="10"/>
        <v>4160928</v>
      </c>
    </row>
    <row r="44" spans="1:7">
      <c r="A44" s="18" t="s">
        <v>18</v>
      </c>
      <c r="B44" s="3">
        <f>SUM(B38:B43)</f>
        <v>6218350</v>
      </c>
      <c r="C44" s="3">
        <f t="shared" ref="C44:E44" si="11">SUM(C38:C43)</f>
        <v>5707034</v>
      </c>
      <c r="D44" s="3">
        <f t="shared" si="11"/>
        <v>2847560</v>
      </c>
      <c r="E44" s="3">
        <f t="shared" si="11"/>
        <v>4112566</v>
      </c>
      <c r="F44" s="4">
        <f>SUM(F38:F43)</f>
        <v>2243600</v>
      </c>
      <c r="G44" s="21">
        <f>SUM(G38:G43)</f>
        <v>21129110</v>
      </c>
    </row>
    <row r="45" spans="1:7" ht="19.5" thickBot="1">
      <c r="A45" s="29" t="s">
        <v>24</v>
      </c>
      <c r="B45" s="10">
        <f>AVERAGE(B38:B43)</f>
        <v>1036391.6666666666</v>
      </c>
      <c r="C45" s="10">
        <f t="shared" ref="C45:G45" si="12">AVERAGE(C38:C43)</f>
        <v>951172.33333333337</v>
      </c>
      <c r="D45" s="10">
        <f t="shared" si="12"/>
        <v>474593.33333333331</v>
      </c>
      <c r="E45" s="10">
        <f t="shared" si="12"/>
        <v>685427.66666666663</v>
      </c>
      <c r="F45" s="11">
        <f t="shared" si="12"/>
        <v>373933.33333333331</v>
      </c>
      <c r="G45" s="28">
        <f t="shared" si="12"/>
        <v>3521518.3333333335</v>
      </c>
    </row>
    <row r="46" spans="1:7">
      <c r="A46" s="30" t="s">
        <v>4</v>
      </c>
      <c r="B46" s="4">
        <v>6000000</v>
      </c>
      <c r="C46" s="4">
        <v>5000000</v>
      </c>
      <c r="D46" s="4">
        <v>3000000</v>
      </c>
      <c r="E46" s="4">
        <v>4000000</v>
      </c>
      <c r="F46" s="4">
        <v>2200000</v>
      </c>
      <c r="G46" s="21">
        <f>SUM(B46:F46)</f>
        <v>20200000</v>
      </c>
    </row>
    <row r="47" spans="1:7">
      <c r="A47" s="31" t="s">
        <v>5</v>
      </c>
      <c r="B47" s="5">
        <f>B44-B46</f>
        <v>218350</v>
      </c>
      <c r="C47" s="5">
        <f t="shared" ref="C47:G47" si="13">C44-C46</f>
        <v>707034</v>
      </c>
      <c r="D47" s="5">
        <f t="shared" si="13"/>
        <v>-152440</v>
      </c>
      <c r="E47" s="5">
        <f t="shared" si="13"/>
        <v>112566</v>
      </c>
      <c r="F47" s="8">
        <f t="shared" si="13"/>
        <v>43600</v>
      </c>
      <c r="G47" s="23">
        <f t="shared" si="13"/>
        <v>929110</v>
      </c>
    </row>
    <row r="48" spans="1:7">
      <c r="A48" s="31" t="s">
        <v>6</v>
      </c>
      <c r="B48" s="6">
        <f>B44/B46</f>
        <v>1.0363916666666666</v>
      </c>
      <c r="C48" s="6">
        <f t="shared" ref="C48:G48" si="14">C44/C46</f>
        <v>1.1414067999999999</v>
      </c>
      <c r="D48" s="6">
        <f t="shared" si="14"/>
        <v>0.94918666666666662</v>
      </c>
      <c r="E48" s="6">
        <f t="shared" si="14"/>
        <v>1.0281415</v>
      </c>
      <c r="F48" s="7">
        <f t="shared" si="14"/>
        <v>1.0198181818181817</v>
      </c>
      <c r="G48" s="24">
        <f t="shared" si="14"/>
        <v>1.0459955445544555</v>
      </c>
    </row>
    <row r="51" spans="1:7" ht="19.5">
      <c r="A51" s="35" t="s">
        <v>22</v>
      </c>
      <c r="B51" s="13"/>
      <c r="C51" s="13"/>
      <c r="D51" s="13"/>
      <c r="E51" s="13"/>
      <c r="F51" s="13"/>
      <c r="G51" s="13"/>
    </row>
    <row r="53" spans="1:7">
      <c r="A53" s="34"/>
      <c r="B53" s="16" t="s">
        <v>13</v>
      </c>
      <c r="C53" s="16" t="s">
        <v>14</v>
      </c>
      <c r="D53" s="16" t="s">
        <v>15</v>
      </c>
      <c r="E53" s="16" t="s">
        <v>16</v>
      </c>
      <c r="F53" s="16" t="s">
        <v>17</v>
      </c>
      <c r="G53" s="16" t="s">
        <v>0</v>
      </c>
    </row>
    <row r="54" spans="1:7">
      <c r="A54" s="25" t="s">
        <v>7</v>
      </c>
      <c r="B54" s="1">
        <v>692960</v>
      </c>
      <c r="C54" s="1">
        <v>405360</v>
      </c>
      <c r="D54" s="1">
        <v>353500</v>
      </c>
      <c r="E54" s="1">
        <v>190000</v>
      </c>
      <c r="F54" s="1">
        <v>113000</v>
      </c>
      <c r="G54" s="20">
        <f t="shared" ref="G54:G60" si="15">SUM(B54:F54)</f>
        <v>1754820</v>
      </c>
    </row>
    <row r="55" spans="1:7">
      <c r="A55" s="25" t="s">
        <v>8</v>
      </c>
      <c r="B55" s="1">
        <v>445620</v>
      </c>
      <c r="C55" s="1">
        <v>589960</v>
      </c>
      <c r="D55" s="1">
        <v>515080</v>
      </c>
      <c r="E55" s="1">
        <v>165060</v>
      </c>
      <c r="F55" s="1">
        <v>115000</v>
      </c>
      <c r="G55" s="20">
        <f t="shared" si="15"/>
        <v>1830720</v>
      </c>
    </row>
    <row r="56" spans="1:7">
      <c r="A56" s="25" t="s">
        <v>9</v>
      </c>
      <c r="B56" s="1">
        <v>750350</v>
      </c>
      <c r="C56" s="1">
        <v>575780</v>
      </c>
      <c r="D56" s="1">
        <v>445200</v>
      </c>
      <c r="E56" s="1">
        <v>125500</v>
      </c>
      <c r="F56" s="1">
        <v>106000</v>
      </c>
      <c r="G56" s="20">
        <f t="shared" si="15"/>
        <v>2002830</v>
      </c>
    </row>
    <row r="57" spans="1:7">
      <c r="A57" s="25" t="s">
        <v>10</v>
      </c>
      <c r="B57" s="1">
        <v>715450</v>
      </c>
      <c r="C57" s="1">
        <v>455360</v>
      </c>
      <c r="D57" s="1">
        <v>353500</v>
      </c>
      <c r="E57" s="1">
        <v>180000</v>
      </c>
      <c r="F57" s="1">
        <v>114000</v>
      </c>
      <c r="G57" s="20">
        <f t="shared" si="15"/>
        <v>1818310</v>
      </c>
    </row>
    <row r="58" spans="1:7">
      <c r="A58" s="25" t="s">
        <v>11</v>
      </c>
      <c r="B58" s="1">
        <v>545620</v>
      </c>
      <c r="C58" s="1">
        <v>589960</v>
      </c>
      <c r="D58" s="1">
        <v>585080</v>
      </c>
      <c r="E58" s="1">
        <v>175060</v>
      </c>
      <c r="F58" s="1">
        <v>123000</v>
      </c>
      <c r="G58" s="20">
        <f t="shared" si="15"/>
        <v>2018720</v>
      </c>
    </row>
    <row r="59" spans="1:7">
      <c r="A59" s="25" t="s">
        <v>12</v>
      </c>
      <c r="B59" s="1">
        <v>750350</v>
      </c>
      <c r="C59" s="1">
        <v>545780</v>
      </c>
      <c r="D59" s="1">
        <v>485200</v>
      </c>
      <c r="E59" s="1">
        <v>177500</v>
      </c>
      <c r="F59" s="1">
        <v>143000</v>
      </c>
      <c r="G59" s="20">
        <f t="shared" si="15"/>
        <v>2101830</v>
      </c>
    </row>
    <row r="60" spans="1:7">
      <c r="A60" s="18" t="s">
        <v>18</v>
      </c>
      <c r="B60" s="3">
        <f>SUM(B54:B59)</f>
        <v>3900350</v>
      </c>
      <c r="C60" s="3">
        <f t="shared" ref="C60:E60" si="16">SUM(C54:C59)</f>
        <v>3162200</v>
      </c>
      <c r="D60" s="3">
        <f t="shared" si="16"/>
        <v>2737560</v>
      </c>
      <c r="E60" s="3">
        <f t="shared" si="16"/>
        <v>1013120</v>
      </c>
      <c r="F60" s="4">
        <f>SUM(F54:F59)</f>
        <v>714000</v>
      </c>
      <c r="G60" s="21">
        <f t="shared" si="15"/>
        <v>11527230</v>
      </c>
    </row>
    <row r="61" spans="1:7" ht="19.5" thickBot="1">
      <c r="A61" s="29" t="s">
        <v>24</v>
      </c>
      <c r="B61" s="10">
        <f>AVERAGE(B54:B59)</f>
        <v>650058.33333333337</v>
      </c>
      <c r="C61" s="10">
        <f t="shared" ref="C61:F61" si="17">AVERAGE(C54:C59)</f>
        <v>527033.33333333337</v>
      </c>
      <c r="D61" s="10">
        <f t="shared" si="17"/>
        <v>456260</v>
      </c>
      <c r="E61" s="10">
        <f t="shared" si="17"/>
        <v>168853.33333333334</v>
      </c>
      <c r="F61" s="11">
        <f t="shared" si="17"/>
        <v>119000</v>
      </c>
      <c r="G61" s="28">
        <f>AVERAGE(G54:G59)</f>
        <v>1921205</v>
      </c>
    </row>
    <row r="62" spans="1:7">
      <c r="A62" s="26" t="s">
        <v>1</v>
      </c>
      <c r="B62" s="4">
        <v>4000000</v>
      </c>
      <c r="C62" s="4">
        <v>3000000</v>
      </c>
      <c r="D62" s="4">
        <v>2800000</v>
      </c>
      <c r="E62" s="4">
        <v>1000000</v>
      </c>
      <c r="F62" s="4">
        <v>600000</v>
      </c>
      <c r="G62" s="21">
        <f>SUM(B62:F62)</f>
        <v>11400000</v>
      </c>
    </row>
    <row r="63" spans="1:7">
      <c r="A63" s="27" t="s">
        <v>2</v>
      </c>
      <c r="B63" s="5">
        <f>B60-B62</f>
        <v>-99650</v>
      </c>
      <c r="C63" s="5">
        <f t="shared" ref="C63:G63" si="18">C60-C62</f>
        <v>162200</v>
      </c>
      <c r="D63" s="5">
        <f t="shared" si="18"/>
        <v>-62440</v>
      </c>
      <c r="E63" s="5">
        <f t="shared" si="18"/>
        <v>13120</v>
      </c>
      <c r="F63" s="8">
        <f t="shared" si="18"/>
        <v>114000</v>
      </c>
      <c r="G63" s="23">
        <f t="shared" si="18"/>
        <v>127230</v>
      </c>
    </row>
    <row r="64" spans="1:7">
      <c r="A64" s="27" t="s">
        <v>3</v>
      </c>
      <c r="B64" s="6">
        <f>B60/B62</f>
        <v>0.9750875</v>
      </c>
      <c r="C64" s="6">
        <f t="shared" ref="C64:G64" si="19">C60/C62</f>
        <v>1.0540666666666667</v>
      </c>
      <c r="D64" s="6">
        <f t="shared" si="19"/>
        <v>0.97770000000000001</v>
      </c>
      <c r="E64" s="6">
        <f t="shared" si="19"/>
        <v>1.01312</v>
      </c>
      <c r="F64" s="7">
        <f t="shared" si="19"/>
        <v>1.19</v>
      </c>
      <c r="G64" s="24">
        <f t="shared" si="19"/>
        <v>1.0111605263157895</v>
      </c>
    </row>
    <row r="65" spans="1:7">
      <c r="B65" s="14"/>
      <c r="C65" s="14"/>
      <c r="D65" s="14"/>
      <c r="E65" s="14"/>
      <c r="F65" s="15"/>
    </row>
    <row r="66" spans="1:7">
      <c r="B66" s="14"/>
      <c r="C66" s="14"/>
      <c r="D66" s="14"/>
      <c r="E66" s="14"/>
      <c r="F66" s="15"/>
    </row>
    <row r="67" spans="1:7" ht="19.5">
      <c r="A67" s="35" t="s">
        <v>26</v>
      </c>
      <c r="B67" s="12"/>
      <c r="C67" s="12"/>
      <c r="D67" s="12"/>
      <c r="E67" s="12"/>
      <c r="F67" s="12"/>
      <c r="G67" s="12"/>
    </row>
    <row r="69" spans="1:7">
      <c r="A69" s="34"/>
      <c r="B69" s="16" t="s">
        <v>13</v>
      </c>
      <c r="C69" s="16" t="s">
        <v>14</v>
      </c>
      <c r="D69" s="16" t="s">
        <v>15</v>
      </c>
      <c r="E69" s="16" t="s">
        <v>16</v>
      </c>
      <c r="F69" s="16" t="s">
        <v>17</v>
      </c>
      <c r="G69" s="16" t="s">
        <v>0</v>
      </c>
    </row>
    <row r="70" spans="1:7">
      <c r="A70" s="25" t="s">
        <v>7</v>
      </c>
      <c r="B70" s="1">
        <v>930350</v>
      </c>
      <c r="C70" s="1">
        <v>631360</v>
      </c>
      <c r="D70" s="1">
        <v>451500</v>
      </c>
      <c r="E70" s="1">
        <v>674400</v>
      </c>
      <c r="F70" s="1">
        <v>312000</v>
      </c>
      <c r="G70" s="20">
        <f t="shared" ref="G70:G75" si="20">SUM(B70:F70)</f>
        <v>2999610</v>
      </c>
    </row>
    <row r="71" spans="1:7">
      <c r="A71" s="25" t="s">
        <v>8</v>
      </c>
      <c r="B71" s="1">
        <v>890960</v>
      </c>
      <c r="C71" s="1">
        <v>651620</v>
      </c>
      <c r="D71" s="1">
        <v>420080</v>
      </c>
      <c r="E71" s="1">
        <v>771060</v>
      </c>
      <c r="F71" s="1">
        <v>331000</v>
      </c>
      <c r="G71" s="20">
        <f t="shared" si="20"/>
        <v>3064720</v>
      </c>
    </row>
    <row r="72" spans="1:7">
      <c r="A72" s="25" t="s">
        <v>9</v>
      </c>
      <c r="B72" s="1">
        <v>1090350</v>
      </c>
      <c r="C72" s="1">
        <v>662780</v>
      </c>
      <c r="D72" s="1">
        <v>621200</v>
      </c>
      <c r="E72" s="1">
        <v>766500</v>
      </c>
      <c r="F72" s="1">
        <v>342100</v>
      </c>
      <c r="G72" s="20">
        <f t="shared" si="20"/>
        <v>3482930</v>
      </c>
    </row>
    <row r="73" spans="1:7">
      <c r="A73" s="25" t="s">
        <v>10</v>
      </c>
      <c r="B73" s="1">
        <v>960350</v>
      </c>
      <c r="C73" s="1">
        <v>803360</v>
      </c>
      <c r="D73" s="1">
        <v>523500</v>
      </c>
      <c r="E73" s="1">
        <v>986400</v>
      </c>
      <c r="F73" s="1">
        <v>322000</v>
      </c>
      <c r="G73" s="20">
        <f t="shared" si="20"/>
        <v>3595610</v>
      </c>
    </row>
    <row r="74" spans="1:7">
      <c r="A74" s="25" t="s">
        <v>11</v>
      </c>
      <c r="B74" s="1">
        <v>990960</v>
      </c>
      <c r="C74" s="1">
        <v>745620</v>
      </c>
      <c r="D74" s="1">
        <v>430080</v>
      </c>
      <c r="E74" s="1">
        <v>701060</v>
      </c>
      <c r="F74" s="1">
        <v>343000</v>
      </c>
      <c r="G74" s="20">
        <f t="shared" si="20"/>
        <v>3210720</v>
      </c>
    </row>
    <row r="75" spans="1:7">
      <c r="A75" s="25" t="s">
        <v>12</v>
      </c>
      <c r="B75" s="1">
        <v>1020350</v>
      </c>
      <c r="C75" s="1">
        <v>846780</v>
      </c>
      <c r="D75" s="1">
        <v>741200</v>
      </c>
      <c r="E75" s="1">
        <v>831950</v>
      </c>
      <c r="F75" s="1">
        <v>219200</v>
      </c>
      <c r="G75" s="20">
        <f t="shared" si="20"/>
        <v>3659480</v>
      </c>
    </row>
    <row r="76" spans="1:7">
      <c r="A76" s="18" t="s">
        <v>18</v>
      </c>
      <c r="B76" s="3">
        <f>SUM(B70:B75)</f>
        <v>5883320</v>
      </c>
      <c r="C76" s="9">
        <f>SUM(C70:C75)</f>
        <v>4341520</v>
      </c>
      <c r="D76" s="3">
        <f t="shared" ref="D76:E76" si="21">SUM(D70:D75)</f>
        <v>3187560</v>
      </c>
      <c r="E76" s="3">
        <f t="shared" si="21"/>
        <v>4731370</v>
      </c>
      <c r="F76" s="3">
        <f>SUM(F70:F75)</f>
        <v>1869300</v>
      </c>
      <c r="G76" s="21">
        <f>SUM(G70:G75)</f>
        <v>20013070</v>
      </c>
    </row>
    <row r="77" spans="1:7" ht="19.5" thickBot="1">
      <c r="A77" s="29" t="s">
        <v>24</v>
      </c>
      <c r="B77" s="10">
        <f>AVERAGE(B70:B75)</f>
        <v>980553.33333333337</v>
      </c>
      <c r="C77" s="10">
        <f t="shared" ref="C77:G77" si="22">AVERAGE(C70:C75)</f>
        <v>723586.66666666663</v>
      </c>
      <c r="D77" s="10">
        <f t="shared" si="22"/>
        <v>531260</v>
      </c>
      <c r="E77" s="10">
        <f t="shared" si="22"/>
        <v>788561.66666666663</v>
      </c>
      <c r="F77" s="11">
        <f t="shared" si="22"/>
        <v>311550</v>
      </c>
      <c r="G77" s="28">
        <f t="shared" si="22"/>
        <v>3335511.6666666665</v>
      </c>
    </row>
    <row r="78" spans="1:7">
      <c r="A78" s="30" t="s">
        <v>4</v>
      </c>
      <c r="B78" s="4">
        <v>6000000</v>
      </c>
      <c r="C78" s="4">
        <v>4000000</v>
      </c>
      <c r="D78" s="4">
        <v>3000000</v>
      </c>
      <c r="E78" s="4">
        <v>4500000</v>
      </c>
      <c r="F78" s="4">
        <v>2000000</v>
      </c>
      <c r="G78" s="21">
        <f>SUM(B78:F78)</f>
        <v>19500000</v>
      </c>
    </row>
    <row r="79" spans="1:7">
      <c r="A79" s="31" t="s">
        <v>5</v>
      </c>
      <c r="B79" s="5">
        <f>B76-B78</f>
        <v>-116680</v>
      </c>
      <c r="C79" s="5">
        <f t="shared" ref="C79:G79" si="23">C76-C78</f>
        <v>341520</v>
      </c>
      <c r="D79" s="5">
        <f t="shared" si="23"/>
        <v>187560</v>
      </c>
      <c r="E79" s="5">
        <f t="shared" si="23"/>
        <v>231370</v>
      </c>
      <c r="F79" s="8">
        <f>F76-F78</f>
        <v>-130700</v>
      </c>
      <c r="G79" s="23">
        <f t="shared" si="23"/>
        <v>513070</v>
      </c>
    </row>
    <row r="80" spans="1:7">
      <c r="A80" s="31" t="s">
        <v>6</v>
      </c>
      <c r="B80" s="6">
        <f>B76/B78</f>
        <v>0.98055333333333339</v>
      </c>
      <c r="C80" s="6">
        <f t="shared" ref="C80:G80" si="24">C76/C78</f>
        <v>1.08538</v>
      </c>
      <c r="D80" s="6">
        <f t="shared" si="24"/>
        <v>1.0625199999999999</v>
      </c>
      <c r="E80" s="6">
        <f t="shared" si="24"/>
        <v>1.0514155555555555</v>
      </c>
      <c r="F80" s="7">
        <f t="shared" si="24"/>
        <v>0.93464999999999998</v>
      </c>
      <c r="G80" s="24">
        <f t="shared" si="24"/>
        <v>1.0263112820512821</v>
      </c>
    </row>
    <row r="83" spans="1:7" ht="19.5">
      <c r="A83" s="35" t="s">
        <v>25</v>
      </c>
      <c r="B83" s="12"/>
      <c r="C83" s="12"/>
      <c r="D83" s="12"/>
      <c r="E83" s="12"/>
      <c r="F83" s="12"/>
      <c r="G83" s="12"/>
    </row>
    <row r="85" spans="1:7">
      <c r="A85" s="34"/>
      <c r="B85" s="16" t="s">
        <v>13</v>
      </c>
      <c r="C85" s="16" t="s">
        <v>14</v>
      </c>
      <c r="D85" s="16" t="s">
        <v>15</v>
      </c>
      <c r="E85" s="16" t="s">
        <v>16</v>
      </c>
      <c r="F85" s="16" t="s">
        <v>17</v>
      </c>
      <c r="G85" s="16" t="s">
        <v>0</v>
      </c>
    </row>
    <row r="86" spans="1:7">
      <c r="A86" s="17" t="s">
        <v>7</v>
      </c>
      <c r="B86" s="1">
        <v>531350</v>
      </c>
      <c r="C86" s="1">
        <v>435360</v>
      </c>
      <c r="D86" s="1">
        <v>851500</v>
      </c>
      <c r="E86" s="1">
        <v>375400</v>
      </c>
      <c r="F86" s="1">
        <v>220000</v>
      </c>
      <c r="G86" s="20">
        <f t="shared" ref="G86:G91" si="25">SUM(B86:F86)</f>
        <v>2413610</v>
      </c>
    </row>
    <row r="87" spans="1:7">
      <c r="A87" s="17" t="s">
        <v>8</v>
      </c>
      <c r="B87" s="1">
        <v>692960</v>
      </c>
      <c r="C87" s="1">
        <v>457620</v>
      </c>
      <c r="D87" s="1">
        <v>720080</v>
      </c>
      <c r="E87" s="1">
        <v>470060</v>
      </c>
      <c r="F87" s="1">
        <v>321000</v>
      </c>
      <c r="G87" s="20">
        <f t="shared" si="25"/>
        <v>2661720</v>
      </c>
    </row>
    <row r="88" spans="1:7">
      <c r="A88" s="17" t="s">
        <v>9</v>
      </c>
      <c r="B88" s="1">
        <v>692350</v>
      </c>
      <c r="C88" s="1">
        <v>565780</v>
      </c>
      <c r="D88" s="1">
        <v>721200</v>
      </c>
      <c r="E88" s="1">
        <v>368500</v>
      </c>
      <c r="F88" s="1">
        <v>332100</v>
      </c>
      <c r="G88" s="20">
        <f t="shared" si="25"/>
        <v>2679930</v>
      </c>
    </row>
    <row r="89" spans="1:7">
      <c r="A89" s="17" t="s">
        <v>10</v>
      </c>
      <c r="B89" s="1">
        <v>513350</v>
      </c>
      <c r="C89" s="1">
        <v>445360</v>
      </c>
      <c r="D89" s="1">
        <v>923500</v>
      </c>
      <c r="E89" s="1">
        <v>485400</v>
      </c>
      <c r="F89" s="1">
        <v>302000</v>
      </c>
      <c r="G89" s="20">
        <f t="shared" si="25"/>
        <v>2669610</v>
      </c>
    </row>
    <row r="90" spans="1:7">
      <c r="A90" s="17" t="s">
        <v>11</v>
      </c>
      <c r="B90" s="1">
        <v>592960</v>
      </c>
      <c r="C90" s="1">
        <v>427620</v>
      </c>
      <c r="D90" s="1">
        <v>890080</v>
      </c>
      <c r="E90" s="1">
        <v>490060</v>
      </c>
      <c r="F90" s="1">
        <v>323000</v>
      </c>
      <c r="G90" s="20">
        <f t="shared" si="25"/>
        <v>2723720</v>
      </c>
    </row>
    <row r="91" spans="1:7">
      <c r="A91" s="17" t="s">
        <v>12</v>
      </c>
      <c r="B91" s="1">
        <v>822350</v>
      </c>
      <c r="C91" s="1">
        <v>544578</v>
      </c>
      <c r="D91" s="1">
        <v>981200</v>
      </c>
      <c r="E91" s="1">
        <v>578500</v>
      </c>
      <c r="F91" s="1">
        <v>314200</v>
      </c>
      <c r="G91" s="20">
        <f t="shared" si="25"/>
        <v>3240828</v>
      </c>
    </row>
    <row r="92" spans="1:7">
      <c r="A92" s="18" t="s">
        <v>18</v>
      </c>
      <c r="B92" s="3">
        <f>SUM(B86:B91)</f>
        <v>3845320</v>
      </c>
      <c r="C92" s="3">
        <f t="shared" ref="C92:G92" si="26">SUM(C86:C91)</f>
        <v>2876318</v>
      </c>
      <c r="D92" s="3">
        <f t="shared" si="26"/>
        <v>5087560</v>
      </c>
      <c r="E92" s="3">
        <f t="shared" si="26"/>
        <v>2767920</v>
      </c>
      <c r="F92" s="3">
        <f t="shared" si="26"/>
        <v>1812300</v>
      </c>
      <c r="G92" s="21">
        <f t="shared" si="26"/>
        <v>16389418</v>
      </c>
    </row>
    <row r="93" spans="1:7" ht="19.5" thickBot="1">
      <c r="A93" s="29" t="s">
        <v>24</v>
      </c>
      <c r="B93" s="10">
        <f>AVERAGE(B86:B91)</f>
        <v>640886.66666666663</v>
      </c>
      <c r="C93" s="10">
        <f t="shared" ref="C93:F93" si="27">AVERAGE(C86:C91)</f>
        <v>479386.33333333331</v>
      </c>
      <c r="D93" s="10">
        <f t="shared" si="27"/>
        <v>847926.66666666663</v>
      </c>
      <c r="E93" s="10">
        <f t="shared" si="27"/>
        <v>461320</v>
      </c>
      <c r="F93" s="10">
        <f t="shared" si="27"/>
        <v>302050</v>
      </c>
      <c r="G93" s="22">
        <f>AVERAGE(G86:G91)</f>
        <v>2731569.6666666665</v>
      </c>
    </row>
    <row r="94" spans="1:7">
      <c r="A94" s="19" t="s">
        <v>1</v>
      </c>
      <c r="B94" s="4">
        <v>4000000</v>
      </c>
      <c r="C94" s="4">
        <v>2500000</v>
      </c>
      <c r="D94" s="4">
        <v>5000000</v>
      </c>
      <c r="E94" s="4">
        <v>2500000</v>
      </c>
      <c r="F94" s="4">
        <v>1500000</v>
      </c>
      <c r="G94" s="21">
        <f>SUM(B94:F94)</f>
        <v>15500000</v>
      </c>
    </row>
    <row r="95" spans="1:7">
      <c r="A95" s="17" t="s">
        <v>2</v>
      </c>
      <c r="B95" s="5">
        <f>B92-B94</f>
        <v>-154680</v>
      </c>
      <c r="C95" s="5">
        <f t="shared" ref="C95:F95" si="28">C92-C94</f>
        <v>376318</v>
      </c>
      <c r="D95" s="5">
        <f t="shared" si="28"/>
        <v>87560</v>
      </c>
      <c r="E95" s="5">
        <f t="shared" si="28"/>
        <v>267920</v>
      </c>
      <c r="F95" s="8">
        <f t="shared" si="28"/>
        <v>312300</v>
      </c>
      <c r="G95" s="23">
        <f t="shared" ref="G95" si="29">G92-G94</f>
        <v>889418</v>
      </c>
    </row>
    <row r="96" spans="1:7">
      <c r="A96" s="17" t="s">
        <v>3</v>
      </c>
      <c r="B96" s="6">
        <f>B92/B94</f>
        <v>0.96133000000000002</v>
      </c>
      <c r="C96" s="6">
        <f t="shared" ref="C96:F96" si="30">C92/C94</f>
        <v>1.1505272</v>
      </c>
      <c r="D96" s="6">
        <f t="shared" si="30"/>
        <v>1.017512</v>
      </c>
      <c r="E96" s="6">
        <f t="shared" si="30"/>
        <v>1.1071679999999999</v>
      </c>
      <c r="F96" s="7">
        <f t="shared" si="30"/>
        <v>1.2081999999999999</v>
      </c>
      <c r="G96" s="24">
        <f t="shared" ref="G96" si="31">G92/G94</f>
        <v>1.0573818064516129</v>
      </c>
    </row>
    <row r="99" spans="1:7" ht="19.5">
      <c r="A99" s="35" t="s">
        <v>23</v>
      </c>
      <c r="B99" s="13"/>
      <c r="C99" s="13"/>
      <c r="D99" s="13"/>
      <c r="E99" s="13"/>
      <c r="F99" s="13"/>
      <c r="G99" s="13"/>
    </row>
    <row r="101" spans="1:7">
      <c r="A101" s="34"/>
      <c r="B101" s="32" t="s">
        <v>13</v>
      </c>
      <c r="C101" s="16" t="s">
        <v>14</v>
      </c>
      <c r="D101" s="16" t="s">
        <v>15</v>
      </c>
      <c r="E101" s="16" t="s">
        <v>16</v>
      </c>
      <c r="F101" s="16" t="s">
        <v>17</v>
      </c>
      <c r="G101" s="16" t="s">
        <v>0</v>
      </c>
    </row>
    <row r="102" spans="1:7">
      <c r="A102" s="33" t="s">
        <v>7</v>
      </c>
      <c r="B102" s="5">
        <v>572960</v>
      </c>
      <c r="C102" s="5">
        <v>385360</v>
      </c>
      <c r="D102" s="5">
        <v>233500</v>
      </c>
      <c r="E102" s="5">
        <v>476000</v>
      </c>
      <c r="F102" s="5">
        <v>106000</v>
      </c>
      <c r="G102" s="20">
        <f t="shared" ref="G102:G108" si="32">SUM(B102:F102)</f>
        <v>1773820</v>
      </c>
    </row>
    <row r="103" spans="1:7">
      <c r="A103" s="25" t="s">
        <v>8</v>
      </c>
      <c r="B103" s="5">
        <v>435620</v>
      </c>
      <c r="C103" s="5">
        <v>479960</v>
      </c>
      <c r="D103" s="5">
        <v>485080</v>
      </c>
      <c r="E103" s="5">
        <v>465060</v>
      </c>
      <c r="F103" s="5">
        <v>103500</v>
      </c>
      <c r="G103" s="20">
        <f t="shared" si="32"/>
        <v>1969220</v>
      </c>
    </row>
    <row r="104" spans="1:7">
      <c r="A104" s="25" t="s">
        <v>9</v>
      </c>
      <c r="B104" s="5">
        <v>638350</v>
      </c>
      <c r="C104" s="5">
        <v>465780</v>
      </c>
      <c r="D104" s="5">
        <v>325200</v>
      </c>
      <c r="E104" s="5">
        <v>415500</v>
      </c>
      <c r="F104" s="5">
        <v>82200</v>
      </c>
      <c r="G104" s="20">
        <f t="shared" si="32"/>
        <v>1927030</v>
      </c>
    </row>
    <row r="105" spans="1:7">
      <c r="A105" s="25" t="s">
        <v>10</v>
      </c>
      <c r="B105" s="5">
        <v>605450</v>
      </c>
      <c r="C105" s="5">
        <v>345360</v>
      </c>
      <c r="D105" s="5">
        <v>343500</v>
      </c>
      <c r="E105" s="5">
        <v>690000</v>
      </c>
      <c r="F105" s="5">
        <v>87000</v>
      </c>
      <c r="G105" s="20">
        <f t="shared" si="32"/>
        <v>2071310</v>
      </c>
    </row>
    <row r="106" spans="1:7">
      <c r="A106" s="25" t="s">
        <v>11</v>
      </c>
      <c r="B106" s="5">
        <v>505620</v>
      </c>
      <c r="C106" s="5">
        <v>479960</v>
      </c>
      <c r="D106" s="5">
        <v>475080</v>
      </c>
      <c r="E106" s="5">
        <v>495060</v>
      </c>
      <c r="F106" s="5">
        <v>118080</v>
      </c>
      <c r="G106" s="20">
        <f t="shared" si="32"/>
        <v>2073800</v>
      </c>
    </row>
    <row r="107" spans="1:7">
      <c r="A107" s="25" t="s">
        <v>12</v>
      </c>
      <c r="B107" s="5">
        <v>640350</v>
      </c>
      <c r="C107" s="5">
        <v>452578</v>
      </c>
      <c r="D107" s="5">
        <v>565200</v>
      </c>
      <c r="E107" s="5">
        <v>537500</v>
      </c>
      <c r="F107" s="5">
        <v>121200</v>
      </c>
      <c r="G107" s="20">
        <f t="shared" si="32"/>
        <v>2316828</v>
      </c>
    </row>
    <row r="108" spans="1:7">
      <c r="A108" s="18" t="s">
        <v>18</v>
      </c>
      <c r="B108" s="2">
        <f>SUM(B102:B107)</f>
        <v>3398350</v>
      </c>
      <c r="C108" s="2">
        <f t="shared" ref="C108:E108" si="33">SUM(C102:C107)</f>
        <v>2608998</v>
      </c>
      <c r="D108" s="2">
        <f t="shared" si="33"/>
        <v>2427560</v>
      </c>
      <c r="E108" s="2">
        <f t="shared" si="33"/>
        <v>3079120</v>
      </c>
      <c r="F108" s="5">
        <f>SUM(F102:F107)</f>
        <v>617980</v>
      </c>
      <c r="G108" s="21">
        <f t="shared" si="32"/>
        <v>12132008</v>
      </c>
    </row>
    <row r="109" spans="1:7" ht="19.5" thickBot="1">
      <c r="A109" s="29" t="s">
        <v>24</v>
      </c>
      <c r="B109" s="10">
        <f>AVERAGE(B102:B107)</f>
        <v>566391.66666666663</v>
      </c>
      <c r="C109" s="10">
        <f t="shared" ref="C109:F109" si="34">AVERAGE(C102:C107)</f>
        <v>434833</v>
      </c>
      <c r="D109" s="10">
        <f t="shared" si="34"/>
        <v>404593.33333333331</v>
      </c>
      <c r="E109" s="10">
        <f t="shared" si="34"/>
        <v>513186.66666666669</v>
      </c>
      <c r="F109" s="11">
        <f t="shared" si="34"/>
        <v>102996.66666666667</v>
      </c>
      <c r="G109" s="28">
        <f>AVERAGE(G102:G107)</f>
        <v>2022001.3333333333</v>
      </c>
    </row>
    <row r="110" spans="1:7">
      <c r="A110" s="26" t="s">
        <v>1</v>
      </c>
      <c r="B110" s="4">
        <v>3500000</v>
      </c>
      <c r="C110" s="4">
        <v>2500000</v>
      </c>
      <c r="D110" s="4">
        <v>2500000</v>
      </c>
      <c r="E110" s="4">
        <v>3000000</v>
      </c>
      <c r="F110" s="4">
        <v>600000</v>
      </c>
      <c r="G110" s="21">
        <f>SUM(B110:F110)</f>
        <v>12100000</v>
      </c>
    </row>
    <row r="111" spans="1:7">
      <c r="A111" s="27" t="s">
        <v>2</v>
      </c>
      <c r="B111" s="5">
        <f>B108-B110</f>
        <v>-101650</v>
      </c>
      <c r="C111" s="5">
        <f t="shared" ref="C111:G111" si="35">C108-C110</f>
        <v>108998</v>
      </c>
      <c r="D111" s="5">
        <f t="shared" si="35"/>
        <v>-72440</v>
      </c>
      <c r="E111" s="5">
        <f t="shared" si="35"/>
        <v>79120</v>
      </c>
      <c r="F111" s="8">
        <f t="shared" si="35"/>
        <v>17980</v>
      </c>
      <c r="G111" s="23">
        <f t="shared" si="35"/>
        <v>32008</v>
      </c>
    </row>
    <row r="112" spans="1:7">
      <c r="A112" s="27" t="s">
        <v>3</v>
      </c>
      <c r="B112" s="6">
        <f>B108/B110</f>
        <v>0.97095714285714285</v>
      </c>
      <c r="C112" s="6">
        <f t="shared" ref="C112:G112" si="36">C108/C110</f>
        <v>1.0435992000000001</v>
      </c>
      <c r="D112" s="6">
        <f t="shared" si="36"/>
        <v>0.971024</v>
      </c>
      <c r="E112" s="6">
        <f t="shared" si="36"/>
        <v>1.0263733333333334</v>
      </c>
      <c r="F112" s="7">
        <f t="shared" si="36"/>
        <v>1.0299666666666667</v>
      </c>
      <c r="G112" s="24">
        <f t="shared" si="36"/>
        <v>1.0026452892561983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2024-07-06T06:09:22Z</cp:lastPrinted>
  <dcterms:created xsi:type="dcterms:W3CDTF">2015-08-10T01:24:20Z</dcterms:created>
  <dcterms:modified xsi:type="dcterms:W3CDTF">2024-08-08T03:50:53Z</dcterms:modified>
</cp:coreProperties>
</file>