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D5E5E29F-69F1-4CB3-B0AF-7B2B7DEADD78}" xr6:coauthVersionLast="47" xr6:coauthVersionMax="47" xr10:uidLastSave="{00000000-0000-0000-0000-000000000000}"/>
  <bookViews>
    <workbookView xWindow="-24120" yWindow="825" windowWidth="24240" windowHeight="17520" xr2:uid="{25E3410A-3CA8-42D9-99EA-507C6ACB63AC}"/>
  </bookViews>
  <sheets>
    <sheet name="substitute" sheetId="3" r:id="rId1"/>
    <sheet name="trim_clean" sheetId="2" r:id="rId2"/>
    <sheet name="vlookup" sheetId="5" r:id="rId3"/>
    <sheet name="表記ゆれ統一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8" l="1"/>
  <c r="E3" i="8"/>
  <c r="D4" i="8"/>
  <c r="D3" i="8"/>
  <c r="D2" i="8"/>
  <c r="E2" i="8" s="1"/>
  <c r="B4" i="5" l="1"/>
  <c r="B3" i="5"/>
  <c r="B2" i="5"/>
  <c r="B2" i="3"/>
  <c r="C5" i="2"/>
  <c r="C4" i="2"/>
  <c r="C3" i="2"/>
  <c r="C2" i="2"/>
  <c r="B5" i="2"/>
  <c r="B4" i="2"/>
  <c r="B3" i="2"/>
  <c r="B2" i="2"/>
</calcChain>
</file>

<file path=xl/sharedStrings.xml><?xml version="1.0" encoding="utf-8"?>
<sst xmlns="http://schemas.openxmlformats.org/spreadsheetml/2006/main" count="47" uniqueCount="28">
  <si>
    <t>株式会社スカイ</t>
  </si>
  <si>
    <t>取引先名</t>
    <rPh sb="0" eb="2">
      <t>トリヒキ</t>
    </rPh>
    <rPh sb="2" eb="3">
      <t>サキ</t>
    </rPh>
    <rPh sb="3" eb="4">
      <t>メイ</t>
    </rPh>
    <phoneticPr fontId="1"/>
  </si>
  <si>
    <t>株式会社堀田工業</t>
  </si>
  <si>
    <t>幸和株式会社</t>
  </si>
  <si>
    <t>シグマ株式会社</t>
  </si>
  <si>
    <t>明光商事株式会社</t>
  </si>
  <si>
    <t>入金期日</t>
    <rPh sb="0" eb="2">
      <t>ニュウキン</t>
    </rPh>
    <rPh sb="2" eb="4">
      <t>キジツ</t>
    </rPh>
    <phoneticPr fontId="1"/>
  </si>
  <si>
    <t>翌月25日</t>
    <rPh sb="0" eb="2">
      <t>ヨクゲツ</t>
    </rPh>
    <rPh sb="4" eb="5">
      <t>ニチ</t>
    </rPh>
    <phoneticPr fontId="1"/>
  </si>
  <si>
    <t>翌月20日</t>
    <rPh sb="0" eb="2">
      <t>ヨクゲツ</t>
    </rPh>
    <rPh sb="4" eb="5">
      <t>ニチ</t>
    </rPh>
    <phoneticPr fontId="1"/>
  </si>
  <si>
    <t>翌月15日</t>
    <rPh sb="0" eb="2">
      <t>ヨクゲツ</t>
    </rPh>
    <rPh sb="4" eb="5">
      <t>ニチ</t>
    </rPh>
    <phoneticPr fontId="1"/>
  </si>
  <si>
    <t>翌々月25日</t>
    <rPh sb="0" eb="3">
      <t>ヨクヨクゲツ</t>
    </rPh>
    <rPh sb="5" eb="6">
      <t>ニチ</t>
    </rPh>
    <phoneticPr fontId="1"/>
  </si>
  <si>
    <t>翌々月15日</t>
    <rPh sb="0" eb="3">
      <t>ヨクヨクゲツ</t>
    </rPh>
    <rPh sb="5" eb="6">
      <t>ニチ</t>
    </rPh>
    <phoneticPr fontId="1"/>
  </si>
  <si>
    <t>（株）スカイ</t>
    <rPh sb="1" eb="2">
      <t>カブ</t>
    </rPh>
    <phoneticPr fontId="1"/>
  </si>
  <si>
    <t>スカイ</t>
    <phoneticPr fontId="1"/>
  </si>
  <si>
    <t>表記</t>
    <rPh sb="0" eb="2">
      <t>ヒョウキ</t>
    </rPh>
    <phoneticPr fontId="1"/>
  </si>
  <si>
    <t>　ヤマダ　　タロウ</t>
    <phoneticPr fontId="1"/>
  </si>
  <si>
    <t>ﾔﾏﾀﾞ ﾀﾛｳ</t>
    <phoneticPr fontId="1"/>
  </si>
  <si>
    <t>ヤマダ　タロウ</t>
    <phoneticPr fontId="1"/>
  </si>
  <si>
    <t>ヤマダ
タロウ</t>
    <phoneticPr fontId="1"/>
  </si>
  <si>
    <t>半角に統一</t>
    <rPh sb="0" eb="2">
      <t>ハンカク</t>
    </rPh>
    <rPh sb="3" eb="5">
      <t>トウイツ</t>
    </rPh>
    <phoneticPr fontId="1"/>
  </si>
  <si>
    <t>全角に統一</t>
    <rPh sb="0" eb="2">
      <t>ゼンカク</t>
    </rPh>
    <rPh sb="3" eb="5">
      <t>トウイツ</t>
    </rPh>
    <phoneticPr fontId="1"/>
  </si>
  <si>
    <t>変換後</t>
    <rPh sb="0" eb="3">
      <t>ヘンカンゴ</t>
    </rPh>
    <phoneticPr fontId="1"/>
  </si>
  <si>
    <t>元データ</t>
    <rPh sb="0" eb="1">
      <t>モト</t>
    </rPh>
    <phoneticPr fontId="1"/>
  </si>
  <si>
    <t>統一後</t>
    <rPh sb="0" eb="2">
      <t>トウイツ</t>
    </rPh>
    <rPh sb="2" eb="3">
      <t>ゴ</t>
    </rPh>
    <phoneticPr fontId="1"/>
  </si>
  <si>
    <t>VLOOKUPで変換</t>
    <rPh sb="8" eb="10">
      <t>ヘンカン</t>
    </rPh>
    <phoneticPr fontId="1"/>
  </si>
  <si>
    <t>取引日</t>
    <rPh sb="0" eb="3">
      <t>トリヒキビ</t>
    </rPh>
    <phoneticPr fontId="1"/>
  </si>
  <si>
    <t>売上金額</t>
    <phoneticPr fontId="1"/>
  </si>
  <si>
    <t>取引先名統一後</t>
    <rPh sb="0" eb="2">
      <t>トリヒキ</t>
    </rPh>
    <rPh sb="2" eb="3">
      <t>サキ</t>
    </rPh>
    <rPh sb="3" eb="4">
      <t>メイ</t>
    </rPh>
    <rPh sb="4" eb="6">
      <t>トウイツ</t>
    </rPh>
    <rPh sb="6" eb="7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</si>
</sst>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F63D4-8C2B-4FDD-A69C-5ED186084EB1}">
  <sheetPr codeName="Sheet2"/>
  <dimension ref="A1:B2"/>
  <sheetViews>
    <sheetView tabSelected="1" workbookViewId="0"/>
  </sheetViews>
  <sheetFormatPr defaultRowHeight="18.75" x14ac:dyDescent="0.4"/>
  <cols>
    <col min="1" max="2" width="15.125" bestFit="1" customWidth="1"/>
  </cols>
  <sheetData>
    <row r="1" spans="1:2" x14ac:dyDescent="0.4">
      <c r="A1" s="1" t="s">
        <v>1</v>
      </c>
      <c r="B1" s="1" t="s">
        <v>21</v>
      </c>
    </row>
    <row r="2" spans="1:2" x14ac:dyDescent="0.4">
      <c r="A2" t="s">
        <v>12</v>
      </c>
      <c r="B2" t="str">
        <f>SUBSTITUTE(A2,"（株）","株式会社")</f>
        <v>株式会社スカイ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D9184-C009-486B-917E-0527964D026F}">
  <sheetPr codeName="Sheet3"/>
  <dimension ref="A1:C5"/>
  <sheetViews>
    <sheetView workbookViewId="0"/>
  </sheetViews>
  <sheetFormatPr defaultRowHeight="18.75" x14ac:dyDescent="0.4"/>
  <cols>
    <col min="1" max="1" width="19.25" bestFit="1" customWidth="1"/>
    <col min="2" max="2" width="11" bestFit="1" customWidth="1"/>
    <col min="3" max="3" width="15.125" bestFit="1" customWidth="1"/>
  </cols>
  <sheetData>
    <row r="1" spans="1:3" x14ac:dyDescent="0.4">
      <c r="A1" s="1" t="s">
        <v>14</v>
      </c>
      <c r="B1" s="1" t="s">
        <v>19</v>
      </c>
      <c r="C1" s="1" t="s">
        <v>20</v>
      </c>
    </row>
    <row r="2" spans="1:3" x14ac:dyDescent="0.4">
      <c r="A2" t="s">
        <v>16</v>
      </c>
      <c r="B2" t="str">
        <f>ASC(TRIM(CLEAN(A2)))</f>
        <v>ﾔﾏﾀﾞ ﾀﾛｳ</v>
      </c>
      <c r="C2" t="str">
        <f>DBCS(TRIM(CLEAN(A2)))</f>
        <v>ヤマダ　タロウ</v>
      </c>
    </row>
    <row r="3" spans="1:3" x14ac:dyDescent="0.4">
      <c r="A3" t="s">
        <v>17</v>
      </c>
      <c r="B3" t="str">
        <f t="shared" ref="B3:B5" si="0">ASC(TRIM(CLEAN(A3)))</f>
        <v>ﾔﾏﾀﾞ ﾀﾛｳ</v>
      </c>
      <c r="C3" t="str">
        <f t="shared" ref="C3:C5" si="1">DBCS(TRIM(CLEAN(A3)))</f>
        <v>ヤマダ　タロウ</v>
      </c>
    </row>
    <row r="4" spans="1:3" x14ac:dyDescent="0.4">
      <c r="A4" t="s">
        <v>15</v>
      </c>
      <c r="B4" t="str">
        <f t="shared" si="0"/>
        <v>ﾔﾏﾀﾞ ﾀﾛｳ</v>
      </c>
      <c r="C4" t="str">
        <f t="shared" si="1"/>
        <v>ヤマダ　タロウ</v>
      </c>
    </row>
    <row r="5" spans="1:3" ht="37.5" x14ac:dyDescent="0.4">
      <c r="A5" s="2" t="s">
        <v>18</v>
      </c>
      <c r="B5" t="str">
        <f t="shared" si="0"/>
        <v>ﾔﾏﾀﾞﾀﾛｳ</v>
      </c>
      <c r="C5" t="str">
        <f t="shared" si="1"/>
        <v>ヤマダタロウ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CDF06-4298-498D-BEB0-A9939260F88E}">
  <sheetPr codeName="Sheet4"/>
  <dimension ref="A1:E4"/>
  <sheetViews>
    <sheetView workbookViewId="0"/>
  </sheetViews>
  <sheetFormatPr defaultRowHeight="18.75" x14ac:dyDescent="0.4"/>
  <cols>
    <col min="1" max="1" width="21.25" customWidth="1"/>
    <col min="2" max="2" width="16.625" bestFit="1" customWidth="1"/>
    <col min="4" max="4" width="17.25" bestFit="1" customWidth="1"/>
    <col min="5" max="5" width="15.125" bestFit="1" customWidth="1"/>
    <col min="6" max="7" width="7.125" bestFit="1" customWidth="1"/>
  </cols>
  <sheetData>
    <row r="1" spans="1:5" x14ac:dyDescent="0.4">
      <c r="A1" s="1" t="s">
        <v>1</v>
      </c>
      <c r="B1" s="1" t="s">
        <v>24</v>
      </c>
      <c r="D1" s="1" t="s">
        <v>22</v>
      </c>
      <c r="E1" s="1" t="s">
        <v>23</v>
      </c>
    </row>
    <row r="2" spans="1:5" x14ac:dyDescent="0.4">
      <c r="A2" t="s">
        <v>0</v>
      </c>
      <c r="B2" t="str">
        <f>IFERROR(VLOOKUP(A2,$D:$E,2,FALSE),A2)</f>
        <v>株式会社スカイ</v>
      </c>
      <c r="D2" t="s">
        <v>12</v>
      </c>
      <c r="E2" t="s">
        <v>0</v>
      </c>
    </row>
    <row r="3" spans="1:5" x14ac:dyDescent="0.4">
      <c r="A3" t="s">
        <v>12</v>
      </c>
      <c r="B3" t="str">
        <f>IFERROR(VLOOKUP(A3,$D:$E,2,FALSE),A3)</f>
        <v>株式会社スカイ</v>
      </c>
      <c r="D3" t="s">
        <v>13</v>
      </c>
      <c r="E3" t="s">
        <v>0</v>
      </c>
    </row>
    <row r="4" spans="1:5" x14ac:dyDescent="0.4">
      <c r="A4" t="s">
        <v>13</v>
      </c>
      <c r="B4" t="str">
        <f>IFERROR(VLOOKUP(A4,$D:$E,2,FALSE),A4)</f>
        <v>株式会社スカイ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E0B1-04A9-477A-BF89-E0CACF5014BE}">
  <sheetPr codeName="Sheet5"/>
  <dimension ref="A1:K6"/>
  <sheetViews>
    <sheetView workbookViewId="0"/>
  </sheetViews>
  <sheetFormatPr defaultRowHeight="18.75" x14ac:dyDescent="0.4"/>
  <cols>
    <col min="1" max="1" width="10.25" bestFit="1" customWidth="1"/>
    <col min="2" max="2" width="15.375" customWidth="1"/>
    <col min="3" max="3" width="10.75" customWidth="1"/>
    <col min="4" max="4" width="15.125" bestFit="1" customWidth="1"/>
    <col min="5" max="5" width="11.125" bestFit="1" customWidth="1"/>
    <col min="6" max="6" width="4.625" customWidth="1"/>
    <col min="7" max="7" width="17.25" bestFit="1" customWidth="1"/>
    <col min="8" max="8" width="11.125" bestFit="1" customWidth="1"/>
    <col min="9" max="9" width="4.625" customWidth="1"/>
    <col min="10" max="10" width="13" bestFit="1" customWidth="1"/>
    <col min="11" max="11" width="15.125" bestFit="1" customWidth="1"/>
  </cols>
  <sheetData>
    <row r="1" spans="1:11" x14ac:dyDescent="0.4">
      <c r="A1" s="1" t="s">
        <v>25</v>
      </c>
      <c r="B1" s="1" t="s">
        <v>1</v>
      </c>
      <c r="C1" s="1" t="s">
        <v>26</v>
      </c>
      <c r="D1" s="1" t="s">
        <v>27</v>
      </c>
      <c r="E1" s="1" t="s">
        <v>6</v>
      </c>
      <c r="G1" s="1" t="s">
        <v>1</v>
      </c>
      <c r="H1" s="1" t="s">
        <v>6</v>
      </c>
      <c r="J1" s="1" t="s">
        <v>22</v>
      </c>
      <c r="K1" s="1" t="s">
        <v>23</v>
      </c>
    </row>
    <row r="2" spans="1:11" x14ac:dyDescent="0.4">
      <c r="A2" s="3">
        <v>45383</v>
      </c>
      <c r="B2" t="s">
        <v>0</v>
      </c>
      <c r="C2" s="4">
        <v>10000</v>
      </c>
      <c r="D2" s="5" t="str">
        <f>IFERROR(VLOOKUP(B2,$J:$K,2,FALSE),B2)</f>
        <v>株式会社スカイ</v>
      </c>
      <c r="E2" t="str">
        <f>VLOOKUP(D2,$G:$H,2,FALSE)</f>
        <v>翌月20日</v>
      </c>
      <c r="G2" t="s">
        <v>2</v>
      </c>
      <c r="H2" t="s">
        <v>7</v>
      </c>
      <c r="J2" t="s">
        <v>12</v>
      </c>
      <c r="K2" t="s">
        <v>0</v>
      </c>
    </row>
    <row r="3" spans="1:11" x14ac:dyDescent="0.4">
      <c r="A3" s="3">
        <v>45384</v>
      </c>
      <c r="B3" t="s">
        <v>12</v>
      </c>
      <c r="C3" s="4">
        <v>12000</v>
      </c>
      <c r="D3" s="5" t="str">
        <f t="shared" ref="D3:D4" si="0">IFERROR(VLOOKUP(B3,$J:$K,2,FALSE),B3)</f>
        <v>株式会社スカイ</v>
      </c>
      <c r="E3" t="str">
        <f t="shared" ref="E3:E4" si="1">VLOOKUP(D3,$G:$H,2,FALSE)</f>
        <v>翌月20日</v>
      </c>
      <c r="G3" t="s">
        <v>0</v>
      </c>
      <c r="H3" t="s">
        <v>8</v>
      </c>
      <c r="J3" t="s">
        <v>13</v>
      </c>
      <c r="K3" t="s">
        <v>0</v>
      </c>
    </row>
    <row r="4" spans="1:11" x14ac:dyDescent="0.4">
      <c r="A4" s="3">
        <v>45385</v>
      </c>
      <c r="B4" t="s">
        <v>13</v>
      </c>
      <c r="C4" s="4">
        <v>23000</v>
      </c>
      <c r="D4" s="5" t="str">
        <f t="shared" si="0"/>
        <v>株式会社スカイ</v>
      </c>
      <c r="E4" t="str">
        <f t="shared" si="1"/>
        <v>翌月20日</v>
      </c>
      <c r="G4" t="s">
        <v>3</v>
      </c>
      <c r="H4" t="s">
        <v>9</v>
      </c>
    </row>
    <row r="5" spans="1:11" x14ac:dyDescent="0.4">
      <c r="G5" t="s">
        <v>4</v>
      </c>
      <c r="H5" t="s">
        <v>10</v>
      </c>
    </row>
    <row r="6" spans="1:11" x14ac:dyDescent="0.4">
      <c r="G6" t="s">
        <v>5</v>
      </c>
      <c r="H6" t="s">
        <v>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substitute</vt:lpstr>
      <vt:lpstr>trim_clean</vt:lpstr>
      <vt:lpstr>vlookup</vt:lpstr>
      <vt:lpstr>表記ゆれ統一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2020-08-17T01:28:14Z</dcterms:created>
  <dcterms:modified xsi:type="dcterms:W3CDTF">2024-12-02T07:30:01Z</dcterms:modified>
</cp:coreProperties>
</file>