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checkCompatibility="1" defaultThemeVersion="124226"/>
  <xr:revisionPtr revIDLastSave="0" documentId="13_ncr:1_{293A2F3E-CC77-41E3-AC0E-5E736BAE2005}" xr6:coauthVersionLast="47" xr6:coauthVersionMax="47" xr10:uidLastSave="{00000000-0000-0000-0000-000000000000}"/>
  <bookViews>
    <workbookView xWindow="8890" yWindow="2120" windowWidth="18130" windowHeight="16970" xr2:uid="{00000000-000D-0000-FFFF-FFFF00000000}"/>
  </bookViews>
  <sheets>
    <sheet name="請求書  " sheetId="2" r:id="rId1"/>
    <sheet name="商品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B10" i="2"/>
  <c r="C10" i="2"/>
  <c r="E10" i="2" s="1"/>
  <c r="B11" i="2"/>
  <c r="C11" i="2"/>
  <c r="E11" i="2" s="1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C9" i="2"/>
  <c r="E9" i="2" s="1"/>
  <c r="B9" i="2"/>
  <c r="E1" i="2"/>
  <c r="E20" i="2" l="1"/>
  <c r="E21" i="2" s="1"/>
  <c r="E22" i="2" s="1"/>
</calcChain>
</file>

<file path=xl/sharedStrings.xml><?xml version="1.0" encoding="utf-8"?>
<sst xmlns="http://schemas.openxmlformats.org/spreadsheetml/2006/main" count="41" uniqueCount="40">
  <si>
    <t>様</t>
  </si>
  <si>
    <t>単　　価</t>
    <rPh sb="0" eb="1">
      <t>タン</t>
    </rPh>
    <rPh sb="3" eb="4">
      <t>アタイ</t>
    </rPh>
    <phoneticPr fontId="3"/>
  </si>
  <si>
    <t>合　　　計</t>
    <rPh sb="0" eb="1">
      <t>ゴウ</t>
    </rPh>
    <rPh sb="4" eb="5">
      <t>ケイ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</si>
  <si>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</si>
  <si>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</si>
  <si>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　　　　　計</t>
    <rPh sb="0" eb="1">
      <t>ゴウ</t>
    </rPh>
    <rPh sb="6" eb="7">
      <t>ケイ</t>
    </rPh>
    <phoneticPr fontId="3"/>
  </si>
  <si>
    <t>請求金額をお持ちいただくか、下記口座にお振込みください。</t>
    <rPh sb="0" eb="2">
      <t>セイキュウ</t>
    </rPh>
    <rPh sb="2" eb="4">
      <t>キンガク</t>
    </rPh>
    <rPh sb="6" eb="7">
      <t>モ</t>
    </rPh>
    <rPh sb="14" eb="16">
      <t>カキ</t>
    </rPh>
    <rPh sb="16" eb="18">
      <t>コウザ</t>
    </rPh>
    <rPh sb="20" eb="22">
      <t>フリコ</t>
    </rPh>
    <phoneticPr fontId="3"/>
  </si>
  <si>
    <t>請 求 書</t>
    <rPh sb="0" eb="1">
      <t>ショウ</t>
    </rPh>
    <rPh sb="2" eb="3">
      <t>モトム</t>
    </rPh>
    <rPh sb="4" eb="5">
      <t>ショ</t>
    </rPh>
    <phoneticPr fontId="3"/>
  </si>
  <si>
    <t>品　　名</t>
    <rPh sb="0" eb="1">
      <t>ヒン</t>
    </rPh>
    <rPh sb="3" eb="4">
      <t>ナ</t>
    </rPh>
    <phoneticPr fontId="3"/>
  </si>
  <si>
    <t>数量</t>
    <rPh sb="0" eb="2">
      <t>スウリョウ</t>
    </rPh>
    <phoneticPr fontId="3"/>
  </si>
  <si>
    <t>商品コード</t>
    <rPh sb="0" eb="2">
      <t>ショウヒン</t>
    </rPh>
    <phoneticPr fontId="3"/>
  </si>
  <si>
    <t>A1001</t>
    <phoneticPr fontId="3"/>
  </si>
  <si>
    <t>A1002</t>
    <phoneticPr fontId="3"/>
  </si>
  <si>
    <t>A1003</t>
    <phoneticPr fontId="3"/>
  </si>
  <si>
    <t>B1002</t>
    <phoneticPr fontId="3"/>
  </si>
  <si>
    <t>B1003</t>
    <phoneticPr fontId="3"/>
  </si>
  <si>
    <t>C1001</t>
    <phoneticPr fontId="3"/>
  </si>
  <si>
    <t>C1002</t>
    <phoneticPr fontId="3"/>
  </si>
  <si>
    <t>C1003</t>
    <phoneticPr fontId="3"/>
  </si>
  <si>
    <t>D1001</t>
    <phoneticPr fontId="3"/>
  </si>
  <si>
    <t>D1002</t>
    <phoneticPr fontId="3"/>
  </si>
  <si>
    <t>D1003</t>
    <phoneticPr fontId="3"/>
  </si>
  <si>
    <t>品　名</t>
    <rPh sb="0" eb="1">
      <t>ヒン</t>
    </rPh>
    <rPh sb="2" eb="3">
      <t>ナ</t>
    </rPh>
    <phoneticPr fontId="3"/>
  </si>
  <si>
    <t>単　価</t>
    <phoneticPr fontId="3"/>
  </si>
  <si>
    <t>ボールペン（赤）</t>
    <rPh sb="6" eb="7">
      <t>アカ</t>
    </rPh>
    <phoneticPr fontId="3"/>
  </si>
  <si>
    <t>ボールペン（青）</t>
    <rPh sb="6" eb="7">
      <t>アオ</t>
    </rPh>
    <phoneticPr fontId="3"/>
  </si>
  <si>
    <t>ボールペン（黒）</t>
    <rPh sb="6" eb="7">
      <t>クロ</t>
    </rPh>
    <phoneticPr fontId="3"/>
  </si>
  <si>
    <t>サインペン（赤）</t>
    <rPh sb="6" eb="7">
      <t>アカ</t>
    </rPh>
    <phoneticPr fontId="3"/>
  </si>
  <si>
    <t>サインペン（青）</t>
    <rPh sb="6" eb="7">
      <t>アオ</t>
    </rPh>
    <phoneticPr fontId="3"/>
  </si>
  <si>
    <t>付箋（大）</t>
    <rPh sb="0" eb="2">
      <t>フセン</t>
    </rPh>
    <rPh sb="3" eb="4">
      <t>ダイ</t>
    </rPh>
    <phoneticPr fontId="3"/>
  </si>
  <si>
    <t>付箋（中）</t>
    <rPh sb="0" eb="2">
      <t>フセン</t>
    </rPh>
    <rPh sb="3" eb="4">
      <t>チュウ</t>
    </rPh>
    <phoneticPr fontId="3"/>
  </si>
  <si>
    <t>付箋（小）</t>
    <rPh sb="0" eb="2">
      <t>フセン</t>
    </rPh>
    <rPh sb="3" eb="4">
      <t>ショウ</t>
    </rPh>
    <phoneticPr fontId="3"/>
  </si>
  <si>
    <t>ハサミ（右）</t>
    <rPh sb="4" eb="5">
      <t>ミギ</t>
    </rPh>
    <phoneticPr fontId="3"/>
  </si>
  <si>
    <t>ハサミ（大）</t>
    <rPh sb="4" eb="5">
      <t>ダイ</t>
    </rPh>
    <phoneticPr fontId="3"/>
  </si>
  <si>
    <t>ハサミ（小）</t>
    <rPh sb="4" eb="5">
      <t>ショウ</t>
    </rPh>
    <phoneticPr fontId="3"/>
  </si>
  <si>
    <t>a1001</t>
    <phoneticPr fontId="3"/>
  </si>
  <si>
    <t>d1001</t>
    <phoneticPr fontId="3"/>
  </si>
  <si>
    <t>c1002</t>
    <phoneticPr fontId="3"/>
  </si>
  <si>
    <t>〇×銀行　××支店　普通　12345678　ヤマダ　タカシ</t>
    <rPh sb="2" eb="4">
      <t>ギンコウ</t>
    </rPh>
    <rPh sb="7" eb="9">
      <t>シテン</t>
    </rPh>
    <rPh sb="10" eb="12">
      <t>フツウ</t>
    </rPh>
    <phoneticPr fontId="3"/>
  </si>
  <si>
    <t>2025年度　〇月分</t>
    <rPh sb="4" eb="6">
      <t>ネンド</t>
    </rPh>
    <rPh sb="8" eb="10">
      <t>ガツブン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</si>
</sst>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31" fontId="2" fillId="0" borderId="0" xfId="0" applyNumberFormat="1" applyFont="1"/>
    <xf numFmtId="0" fontId="4" fillId="0" borderId="0" xfId="0" applyFont="1"/>
    <xf numFmtId="31" fontId="2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/>
    </xf>
    <xf numFmtId="38" fontId="6" fillId="0" borderId="2" xfId="1" applyFont="1" applyBorder="1"/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9" fontId="6" fillId="0" borderId="2" xfId="3" applyFont="1" applyBorder="1"/>
    <xf numFmtId="0" fontId="0" fillId="0" borderId="2" xfId="0" applyBorder="1" applyAlignment="1">
      <alignment horizontal="right"/>
    </xf>
    <xf numFmtId="0" fontId="0" fillId="0" borderId="2" xfId="0" applyBorder="1"/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176" fontId="6" fillId="0" borderId="2" xfId="0" applyNumberFormat="1" applyFont="1" applyBorder="1" applyAlignment="1">
      <alignment horizontal="right"/>
    </xf>
    <xf numFmtId="176" fontId="6" fillId="0" borderId="2" xfId="0" applyNumberFormat="1" applyFont="1" applyBorder="1" applyAlignment="1">
      <alignment horizontal="right" vertical="center"/>
    </xf>
    <xf numFmtId="38" fontId="6" fillId="0" borderId="2" xfId="1" applyFont="1" applyBorder="1" applyAlignment="1">
      <alignment horizontal="right"/>
    </xf>
    <xf numFmtId="38" fontId="6" fillId="0" borderId="2" xfId="1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6" fontId="6" fillId="0" borderId="4" xfId="2" applyFont="1" applyBorder="1" applyAlignment="1">
      <alignment horizontal="center"/>
    </xf>
    <xf numFmtId="6" fontId="6" fillId="0" borderId="5" xfId="2" applyFont="1" applyBorder="1" applyAlignment="1">
      <alignment horizontal="center"/>
    </xf>
    <xf numFmtId="6" fontId="6" fillId="0" borderId="6" xfId="2" applyFont="1" applyBorder="1" applyAlignment="1">
      <alignment horizontal="center"/>
    </xf>
    <xf numFmtId="0" fontId="6" fillId="0" borderId="0" xfId="0" applyFont="1" applyAlignment="1">
      <alignment horizontal="left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Zeros="0" tabSelected="1" workbookViewId="0">
      <selection activeCell="A6" sqref="A6:E6"/>
    </sheetView>
  </sheetViews>
  <sheetFormatPr defaultColWidth="9" defaultRowHeight="16.5" x14ac:dyDescent="0.25"/>
  <cols>
    <col min="1" max="1" width="22.1796875" style="1" customWidth="1"/>
    <col min="2" max="2" width="48.54296875" style="1" customWidth="1"/>
    <col min="3" max="3" width="18.1796875" style="1" customWidth="1"/>
    <col min="4" max="4" width="11.81640625" style="1" customWidth="1"/>
    <col min="5" max="5" width="23.1796875" style="1" customWidth="1"/>
    <col min="6" max="16384" width="9" style="1"/>
  </cols>
  <sheetData>
    <row r="1" spans="1:5" x14ac:dyDescent="0.25">
      <c r="E1" s="2">
        <f ca="1">TODAY()</f>
        <v>45768</v>
      </c>
    </row>
    <row r="2" spans="1:5" ht="19" x14ac:dyDescent="0.3">
      <c r="A2" s="14" t="s">
        <v>7</v>
      </c>
      <c r="B2" s="3"/>
      <c r="C2" s="3"/>
      <c r="E2" s="4"/>
    </row>
    <row r="4" spans="1:5" ht="21.5" thickBot="1" x14ac:dyDescent="0.35">
      <c r="A4" s="25"/>
      <c r="B4" s="25"/>
      <c r="C4" s="5" t="s">
        <v>0</v>
      </c>
    </row>
    <row r="5" spans="1:5" ht="21" x14ac:dyDescent="0.3">
      <c r="A5" s="5"/>
      <c r="B5" s="5"/>
    </row>
    <row r="6" spans="1:5" x14ac:dyDescent="0.25">
      <c r="A6" s="26" t="s">
        <v>39</v>
      </c>
      <c r="B6" s="26"/>
      <c r="C6" s="26"/>
      <c r="D6" s="26"/>
      <c r="E6" s="26"/>
    </row>
    <row r="8" spans="1:5" s="16" customFormat="1" ht="20.149999999999999" customHeight="1" x14ac:dyDescent="0.2">
      <c r="A8" s="15" t="s">
        <v>10</v>
      </c>
      <c r="B8" s="15" t="s">
        <v>8</v>
      </c>
      <c r="C8" s="15" t="s">
        <v>1</v>
      </c>
      <c r="D8" s="15" t="s">
        <v>9</v>
      </c>
      <c r="E8" s="15" t="s">
        <v>2</v>
      </c>
    </row>
    <row r="9" spans="1:5" s="16" customFormat="1" ht="20.149999999999999" customHeight="1" x14ac:dyDescent="0.2">
      <c r="A9" s="15" t="s">
        <v>35</v>
      </c>
      <c r="B9" s="24" t="str">
        <f>IF($A9="","",VLOOKUP($A9,商品!$A$3:$C$13,2,FALSE))</f>
        <v>ボールペン（赤）</v>
      </c>
      <c r="C9" s="23">
        <f>IF($A9="","",VLOOKUP($A9,商品!$A$3:$C$13,3,FALSE))</f>
        <v>120</v>
      </c>
      <c r="D9" s="18">
        <v>10</v>
      </c>
      <c r="E9" s="22">
        <f>IF($A9="","",$C9*$D9)</f>
        <v>1200</v>
      </c>
    </row>
    <row r="10" spans="1:5" s="16" customFormat="1" ht="20.149999999999999" customHeight="1" x14ac:dyDescent="0.2">
      <c r="A10" s="15" t="s">
        <v>36</v>
      </c>
      <c r="B10" s="24" t="str">
        <f>IF($A10="","",VLOOKUP($A10,商品!$A$3:$C$13,2,FALSE))</f>
        <v>ハサミ（右）</v>
      </c>
      <c r="C10" s="23">
        <f>IF($A10="","",VLOOKUP($A10,商品!$A$3:$C$13,3,FALSE))</f>
        <v>520</v>
      </c>
      <c r="D10" s="18">
        <v>5</v>
      </c>
      <c r="E10" s="22">
        <f t="shared" ref="E10:E19" si="0">IF($A10="","",$C10*$D10)</f>
        <v>2600</v>
      </c>
    </row>
    <row r="11" spans="1:5" s="16" customFormat="1" ht="20.149999999999999" customHeight="1" x14ac:dyDescent="0.2">
      <c r="A11" s="15" t="s">
        <v>37</v>
      </c>
      <c r="B11" s="24" t="str">
        <f>IF($A11="","",VLOOKUP($A11,商品!$A$3:$C$13,2,FALSE))</f>
        <v>付箋（中）</v>
      </c>
      <c r="C11" s="23">
        <f>IF($A11="","",VLOOKUP($A11,商品!$A$3:$C$13,3,FALSE))</f>
        <v>80</v>
      </c>
      <c r="D11" s="18">
        <v>20</v>
      </c>
      <c r="E11" s="22">
        <f t="shared" si="0"/>
        <v>1600</v>
      </c>
    </row>
    <row r="12" spans="1:5" s="16" customFormat="1" ht="20.149999999999999" customHeight="1" x14ac:dyDescent="0.2">
      <c r="A12" s="15"/>
      <c r="B12" s="24" t="str">
        <f>IF($A12="","",VLOOKUP($A12,商品!$A$3:$C$13,2,FALSE))</f>
        <v/>
      </c>
      <c r="C12" s="23" t="str">
        <f>IF($A12="","",VLOOKUP($A12,商品!$A$3:$C$13,3,FALSE))</f>
        <v/>
      </c>
      <c r="D12" s="18"/>
      <c r="E12" s="22" t="str">
        <f t="shared" si="0"/>
        <v/>
      </c>
    </row>
    <row r="13" spans="1:5" ht="16.5" customHeight="1" x14ac:dyDescent="0.25">
      <c r="A13" s="7"/>
      <c r="B13" s="24" t="str">
        <f>IF($A13="","",VLOOKUP($A13,商品!$A$3:$C$13,2,FALSE))</f>
        <v/>
      </c>
      <c r="C13" s="23" t="str">
        <f>IF($A13="","",VLOOKUP($A13,商品!$A$3:$C$13,3,FALSE))</f>
        <v/>
      </c>
      <c r="D13" s="19"/>
      <c r="E13" s="22" t="str">
        <f t="shared" si="0"/>
        <v/>
      </c>
    </row>
    <row r="14" spans="1:5" ht="16.5" customHeight="1" x14ac:dyDescent="0.25">
      <c r="A14" s="7"/>
      <c r="B14" s="24" t="str">
        <f>IF($A14="","",VLOOKUP($A14,商品!$A$3:$C$13,2,FALSE))</f>
        <v/>
      </c>
      <c r="C14" s="23" t="str">
        <f>IF($A14="","",VLOOKUP($A14,商品!$A$3:$C$13,3,FALSE))</f>
        <v/>
      </c>
      <c r="D14" s="19"/>
      <c r="E14" s="22" t="str">
        <f t="shared" si="0"/>
        <v/>
      </c>
    </row>
    <row r="15" spans="1:5" ht="16.5" customHeight="1" x14ac:dyDescent="0.25">
      <c r="A15" s="7"/>
      <c r="B15" s="24" t="str">
        <f>IF($A15="","",VLOOKUP($A15,商品!$A$3:$C$13,2,FALSE))</f>
        <v/>
      </c>
      <c r="C15" s="23" t="str">
        <f>IF($A15="","",VLOOKUP($A15,商品!$A$3:$C$13,3,FALSE))</f>
        <v/>
      </c>
      <c r="D15" s="19"/>
      <c r="E15" s="22" t="str">
        <f t="shared" si="0"/>
        <v/>
      </c>
    </row>
    <row r="16" spans="1:5" ht="16.5" customHeight="1" x14ac:dyDescent="0.25">
      <c r="A16" s="7"/>
      <c r="B16" s="24" t="str">
        <f>IF($A16="","",VLOOKUP($A16,商品!$A$3:$C$13,2,FALSE))</f>
        <v/>
      </c>
      <c r="C16" s="23" t="str">
        <f>IF($A16="","",VLOOKUP($A16,商品!$A$3:$C$13,3,FALSE))</f>
        <v/>
      </c>
      <c r="D16" s="19"/>
      <c r="E16" s="22" t="str">
        <f t="shared" si="0"/>
        <v/>
      </c>
    </row>
    <row r="17" spans="1:5" ht="16.5" customHeight="1" x14ac:dyDescent="0.25">
      <c r="A17" s="9"/>
      <c r="B17" s="24" t="str">
        <f>IF($A17="","",VLOOKUP($A17,商品!$A$3:$C$13,2,FALSE))</f>
        <v/>
      </c>
      <c r="C17" s="23" t="str">
        <f>IF($A17="","",VLOOKUP($A17,商品!$A$3:$C$13,3,FALSE))</f>
        <v/>
      </c>
      <c r="D17" s="19"/>
      <c r="E17" s="22" t="str">
        <f t="shared" si="0"/>
        <v/>
      </c>
    </row>
    <row r="18" spans="1:5" ht="16.5" customHeight="1" x14ac:dyDescent="0.25">
      <c r="A18" s="7"/>
      <c r="B18" s="24" t="str">
        <f>IF($A18="","",VLOOKUP($A18,商品!$A$3:$C$13,2,FALSE))</f>
        <v/>
      </c>
      <c r="C18" s="23" t="str">
        <f>IF($A18="","",VLOOKUP($A18,商品!$A$3:$C$13,3,FALSE))</f>
        <v/>
      </c>
      <c r="D18" s="20"/>
      <c r="E18" s="22" t="str">
        <f t="shared" si="0"/>
        <v/>
      </c>
    </row>
    <row r="19" spans="1:5" ht="16.5" customHeight="1" x14ac:dyDescent="0.25">
      <c r="A19" s="7"/>
      <c r="B19" s="24" t="str">
        <f>IF($A19="","",VLOOKUP($A19,商品!$A$3:$C$13,2,FALSE))</f>
        <v/>
      </c>
      <c r="C19" s="23" t="str">
        <f>IF($A19="","",VLOOKUP($A19,商品!$A$3:$C$13,3,FALSE))</f>
        <v/>
      </c>
      <c r="D19" s="20"/>
      <c r="E19" s="22" t="str">
        <f t="shared" si="0"/>
        <v/>
      </c>
    </row>
    <row r="20" spans="1:5" ht="16.5" customHeight="1" x14ac:dyDescent="0.25">
      <c r="A20" s="10" t="s">
        <v>3</v>
      </c>
      <c r="B20" s="12"/>
      <c r="C20" s="21"/>
      <c r="D20" s="19"/>
      <c r="E20" s="21">
        <f>SUM(E9:E19)</f>
        <v>5400</v>
      </c>
    </row>
    <row r="21" spans="1:5" ht="16.5" customHeight="1" x14ac:dyDescent="0.25">
      <c r="A21" s="10" t="s">
        <v>4</v>
      </c>
      <c r="B21" s="13"/>
      <c r="C21" s="11">
        <v>0.1</v>
      </c>
      <c r="D21" s="9"/>
      <c r="E21" s="8">
        <f>E20*C21</f>
        <v>540</v>
      </c>
    </row>
    <row r="22" spans="1:5" ht="16.5" customHeight="1" x14ac:dyDescent="0.25">
      <c r="A22" s="27" t="s">
        <v>5</v>
      </c>
      <c r="B22" s="28"/>
      <c r="C22" s="28"/>
      <c r="D22" s="29"/>
      <c r="E22" s="8">
        <f>E20+E21</f>
        <v>5940</v>
      </c>
    </row>
    <row r="24" spans="1:5" x14ac:dyDescent="0.25">
      <c r="A24" s="30" t="s">
        <v>6</v>
      </c>
      <c r="B24" s="30"/>
      <c r="C24" s="30"/>
      <c r="D24" s="30"/>
      <c r="E24" s="30"/>
    </row>
    <row r="25" spans="1:5" x14ac:dyDescent="0.25">
      <c r="A25" s="30"/>
      <c r="B25" s="30"/>
      <c r="C25" s="30"/>
      <c r="D25" s="30"/>
      <c r="E25" s="30"/>
    </row>
    <row r="26" spans="1:5" x14ac:dyDescent="0.25">
      <c r="A26" s="6"/>
      <c r="B26" s="6" t="s">
        <v>38</v>
      </c>
      <c r="C26" s="6"/>
      <c r="D26" s="6"/>
      <c r="E26" s="6"/>
    </row>
  </sheetData>
  <mergeCells count="5">
    <mergeCell ref="A4:B4"/>
    <mergeCell ref="A6:E6"/>
    <mergeCell ref="A22:D22"/>
    <mergeCell ref="A24:E24"/>
    <mergeCell ref="A25:E25"/>
  </mergeCells>
  <phoneticPr fontId="3"/>
  <printOptions horizontalCentered="1"/>
  <pageMargins left="0.39370078740157483" right="0.19685039370078741" top="0.78740157480314965" bottom="0.59055118110236227" header="0.51181102362204722" footer="0.51181102362204722"/>
  <pageSetup paperSize="9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0FF3D-D492-4AE0-9B32-3B78C6F99A91}">
  <dimension ref="A2:E13"/>
  <sheetViews>
    <sheetView workbookViewId="0">
      <selection activeCell="D8" sqref="D8"/>
    </sheetView>
  </sheetViews>
  <sheetFormatPr defaultRowHeight="13" x14ac:dyDescent="0.2"/>
  <cols>
    <col min="1" max="5" width="20.54296875" customWidth="1"/>
  </cols>
  <sheetData>
    <row r="2" spans="1:5" x14ac:dyDescent="0.2">
      <c r="A2" s="17" t="s">
        <v>10</v>
      </c>
      <c r="B2" s="17" t="s">
        <v>22</v>
      </c>
      <c r="C2" s="17" t="s">
        <v>23</v>
      </c>
      <c r="E2" s="17"/>
    </row>
    <row r="3" spans="1:5" x14ac:dyDescent="0.2">
      <c r="A3" t="s">
        <v>11</v>
      </c>
      <c r="B3" t="s">
        <v>24</v>
      </c>
      <c r="C3">
        <v>120</v>
      </c>
    </row>
    <row r="4" spans="1:5" x14ac:dyDescent="0.2">
      <c r="A4" t="s">
        <v>12</v>
      </c>
      <c r="B4" t="s">
        <v>26</v>
      </c>
      <c r="C4">
        <v>120</v>
      </c>
    </row>
    <row r="5" spans="1:5" x14ac:dyDescent="0.2">
      <c r="A5" t="s">
        <v>13</v>
      </c>
      <c r="B5" t="s">
        <v>25</v>
      </c>
      <c r="C5">
        <v>120</v>
      </c>
    </row>
    <row r="6" spans="1:5" x14ac:dyDescent="0.2">
      <c r="A6" t="s">
        <v>14</v>
      </c>
      <c r="B6" t="s">
        <v>27</v>
      </c>
      <c r="C6">
        <v>210</v>
      </c>
    </row>
    <row r="7" spans="1:5" x14ac:dyDescent="0.2">
      <c r="A7" t="s">
        <v>15</v>
      </c>
      <c r="B7" t="s">
        <v>28</v>
      </c>
      <c r="C7">
        <v>210</v>
      </c>
    </row>
    <row r="8" spans="1:5" x14ac:dyDescent="0.2">
      <c r="A8" t="s">
        <v>16</v>
      </c>
      <c r="B8" t="s">
        <v>29</v>
      </c>
      <c r="C8">
        <v>90</v>
      </c>
    </row>
    <row r="9" spans="1:5" x14ac:dyDescent="0.2">
      <c r="A9" t="s">
        <v>17</v>
      </c>
      <c r="B9" t="s">
        <v>30</v>
      </c>
      <c r="C9">
        <v>80</v>
      </c>
    </row>
    <row r="10" spans="1:5" x14ac:dyDescent="0.2">
      <c r="A10" t="s">
        <v>18</v>
      </c>
      <c r="B10" t="s">
        <v>31</v>
      </c>
      <c r="C10">
        <v>70</v>
      </c>
    </row>
    <row r="11" spans="1:5" x14ac:dyDescent="0.2">
      <c r="A11" t="s">
        <v>19</v>
      </c>
      <c r="B11" t="s">
        <v>32</v>
      </c>
      <c r="C11">
        <v>520</v>
      </c>
    </row>
    <row r="12" spans="1:5" x14ac:dyDescent="0.2">
      <c r="A12" t="s">
        <v>20</v>
      </c>
      <c r="B12" t="s">
        <v>33</v>
      </c>
      <c r="C12">
        <v>800</v>
      </c>
    </row>
    <row r="13" spans="1:5" x14ac:dyDescent="0.2">
      <c r="A13" t="s">
        <v>21</v>
      </c>
      <c r="B13" t="s">
        <v>34</v>
      </c>
      <c r="C13">
        <v>600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  </vt:lpstr>
      <vt:lpstr>商品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2024-09-29T14:54:25Z</dcterms:created>
  <dcterms:modified xsi:type="dcterms:W3CDTF">2025-04-21T00:34:03Z</dcterms:modified>
</cp:coreProperties>
</file>