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9645AE89-3F24-49E1-88D8-D5F83F15C667}" xr6:coauthVersionLast="47" xr6:coauthVersionMax="47" xr10:uidLastSave="{00000000-0000-0000-0000-000000000000}"/>
  <bookViews>
    <workbookView xWindow="-108" yWindow="-108" windowWidth="23256" windowHeight="12456" xr2:uid="{131184FA-523D-4F8D-8F9A-9DA7B731B0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J8" i="1" s="1"/>
  <c r="F8" i="1"/>
  <c r="G8" i="1" s="1"/>
  <c r="C8" i="1"/>
  <c r="D8" i="1" s="1"/>
  <c r="I7" i="1"/>
  <c r="J7" i="1" s="1"/>
  <c r="G7" i="1"/>
  <c r="F7" i="1"/>
  <c r="C7" i="1"/>
  <c r="D7" i="1" s="1"/>
  <c r="I6" i="1"/>
  <c r="J6" i="1" s="1"/>
  <c r="F6" i="1"/>
  <c r="G6" i="1" s="1"/>
  <c r="C6" i="1"/>
  <c r="D6" i="1" s="1"/>
  <c r="I5" i="1"/>
  <c r="J5" i="1" s="1"/>
  <c r="J10" i="1" s="1"/>
  <c r="G5" i="1"/>
  <c r="G10" i="1" s="1"/>
  <c r="F5" i="1"/>
  <c r="C5" i="1"/>
  <c r="D5" i="1" s="1"/>
  <c r="D10" i="1" s="1"/>
</calcChain>
</file>

<file path=xl/sharedStrings.xml><?xml version="1.0" encoding="utf-8"?>
<sst xmlns="http://schemas.openxmlformats.org/spreadsheetml/2006/main" count="26" uniqueCount="14">
  <si>
    <t>支店別商品券売上表</t>
    <rPh sb="0" eb="3">
      <t>シテンベツ</t>
    </rPh>
    <rPh sb="3" eb="5">
      <t>ショウヒン</t>
    </rPh>
    <rPh sb="5" eb="6">
      <t>ケン</t>
    </rPh>
    <rPh sb="6" eb="8">
      <t>ウリアゲ</t>
    </rPh>
    <rPh sb="8" eb="9">
      <t>ヒョウ</t>
    </rPh>
    <phoneticPr fontId="3"/>
  </si>
  <si>
    <t>東北支店</t>
    <rPh sb="0" eb="2">
      <t>トウホク</t>
    </rPh>
    <rPh sb="2" eb="4">
      <t>シテン</t>
    </rPh>
    <phoneticPr fontId="3"/>
  </si>
  <si>
    <t>北陸支店</t>
    <rPh sb="0" eb="2">
      <t>ホクリク</t>
    </rPh>
    <rPh sb="2" eb="4">
      <t>シテン</t>
    </rPh>
    <phoneticPr fontId="3"/>
  </si>
  <si>
    <t>四国支店</t>
    <rPh sb="0" eb="2">
      <t>シコク</t>
    </rPh>
    <rPh sb="2" eb="4">
      <t>シテン</t>
    </rPh>
    <phoneticPr fontId="3"/>
  </si>
  <si>
    <t>種類</t>
    <rPh sb="0" eb="2">
      <t>シュルイ</t>
    </rPh>
    <phoneticPr fontId="3"/>
  </si>
  <si>
    <t>枚数</t>
    <rPh sb="0" eb="2">
      <t>マイスウ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</si>
  <si>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</si>
  <si>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</si>
  <si>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500円券</t>
    <rPh sb="3" eb="4">
      <t>エン</t>
    </rPh>
    <rPh sb="4" eb="5">
      <t>ケン</t>
    </rPh>
    <phoneticPr fontId="3"/>
  </si>
  <si>
    <t>1000円券</t>
    <rPh sb="4" eb="5">
      <t>エン</t>
    </rPh>
    <rPh sb="5" eb="6">
      <t>ケン</t>
    </rPh>
    <phoneticPr fontId="3"/>
  </si>
  <si>
    <t>3000円券</t>
    <rPh sb="4" eb="5">
      <t>エン</t>
    </rPh>
    <rPh sb="5" eb="6">
      <t>ケン</t>
    </rPh>
    <phoneticPr fontId="3"/>
  </si>
  <si>
    <t>5000円券</t>
    <rPh sb="4" eb="5">
      <t>エン</t>
    </rPh>
    <rPh sb="5" eb="6">
      <t>ケン</t>
    </rPh>
    <phoneticPr fontId="3"/>
  </si>
  <si>
    <t>合計</t>
    <rPh sb="0" eb="2">
      <t>ゴウケイ</t>
    </rPh>
    <phoneticPr fontId="3"/>
  </si>
  <si>
    <t>金額表</t>
    <rPh sb="0" eb="3">
      <t>キンガクヒョウ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</si>
</sst>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18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6" fontId="0" fillId="0" borderId="13" xfId="1" applyFont="1" applyBorder="1" applyAlignment="1">
      <alignment horizontal="right" vertical="center"/>
    </xf>
    <xf numFmtId="6" fontId="0" fillId="0" borderId="14" xfId="1" applyFont="1" applyBorder="1" applyAlignment="1">
      <alignment horizontal="right" vertical="center"/>
    </xf>
    <xf numFmtId="6" fontId="0" fillId="0" borderId="15" xfId="1" applyFont="1" applyBorder="1" applyAlignment="1">
      <alignment horizontal="right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6" fontId="0" fillId="0" borderId="18" xfId="1" applyFont="1" applyBorder="1" applyAlignment="1">
      <alignment horizontal="right" vertical="center"/>
    </xf>
    <xf numFmtId="6" fontId="0" fillId="0" borderId="19" xfId="1" applyFont="1" applyBorder="1" applyAlignment="1">
      <alignment horizontal="right" vertical="center"/>
    </xf>
    <xf numFmtId="6" fontId="0" fillId="0" borderId="20" xfId="1" applyFont="1" applyBorder="1" applyAlignment="1">
      <alignment horizontal="right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6" fontId="0" fillId="0" borderId="23" xfId="1" applyFont="1" applyBorder="1" applyAlignment="1">
      <alignment horizontal="right" vertical="center"/>
    </xf>
    <xf numFmtId="6" fontId="0" fillId="0" borderId="24" xfId="1" applyFont="1" applyBorder="1" applyAlignment="1">
      <alignment horizontal="right" vertical="center"/>
    </xf>
    <xf numFmtId="6" fontId="0" fillId="0" borderId="25" xfId="1" applyFont="1" applyBorder="1" applyAlignment="1">
      <alignment horizontal="right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6" fontId="0" fillId="0" borderId="28" xfId="0" applyNumberFormat="1" applyBorder="1" applyAlignment="1">
      <alignment horizontal="center" vertical="center"/>
    </xf>
    <xf numFmtId="6" fontId="0" fillId="0" borderId="29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>
      <alignment vertical="center"/>
    </xf>
    <xf numFmtId="6" fontId="0" fillId="0" borderId="13" xfId="1" applyFont="1" applyBorder="1">
      <alignment vertical="center"/>
    </xf>
    <xf numFmtId="6" fontId="0" fillId="0" borderId="15" xfId="1" applyFont="1" applyBorder="1">
      <alignment vertical="center"/>
    </xf>
    <xf numFmtId="0" fontId="0" fillId="0" borderId="33" xfId="0" applyBorder="1">
      <alignment vertical="center"/>
    </xf>
    <xf numFmtId="6" fontId="0" fillId="0" borderId="18" xfId="1" applyFont="1" applyBorder="1">
      <alignment vertical="center"/>
    </xf>
    <xf numFmtId="6" fontId="0" fillId="0" borderId="20" xfId="1" applyFont="1" applyBorder="1">
      <alignment vertical="center"/>
    </xf>
    <xf numFmtId="0" fontId="0" fillId="0" borderId="34" xfId="0" applyBorder="1">
      <alignment vertical="center"/>
    </xf>
    <xf numFmtId="6" fontId="0" fillId="0" borderId="23" xfId="1" applyFont="1" applyBorder="1">
      <alignment vertical="center"/>
    </xf>
    <xf numFmtId="6" fontId="0" fillId="0" borderId="25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4CBFA-B936-4407-8CE1-B3FAC05A03CB}">
  <dimension ref="A1:J19"/>
  <sheetViews>
    <sheetView tabSelected="1" workbookViewId="0">
      <selection sqref="A1:G2"/>
    </sheetView>
  </sheetViews>
  <sheetFormatPr defaultRowHeight="18" x14ac:dyDescent="0.45"/>
  <sheetData>
    <row r="1" spans="1:10" x14ac:dyDescent="0.45">
      <c r="A1" s="1" t="s">
        <v>0</v>
      </c>
      <c r="B1" s="1"/>
      <c r="C1" s="1"/>
      <c r="D1" s="1"/>
      <c r="E1" s="1"/>
      <c r="F1" s="1"/>
      <c r="G1" s="1"/>
    </row>
    <row r="2" spans="1:10" ht="18.600000000000001" thickBot="1" x14ac:dyDescent="0.5">
      <c r="A2" s="1"/>
      <c r="B2" s="1"/>
      <c r="C2" s="1"/>
      <c r="D2" s="1"/>
      <c r="E2" s="1"/>
      <c r="F2" s="1"/>
      <c r="G2" s="1"/>
    </row>
    <row r="3" spans="1:10" x14ac:dyDescent="0.45">
      <c r="A3" s="2"/>
      <c r="B3" s="3" t="s">
        <v>1</v>
      </c>
      <c r="C3" s="4"/>
      <c r="D3" s="5"/>
      <c r="E3" s="3" t="s">
        <v>2</v>
      </c>
      <c r="F3" s="4"/>
      <c r="G3" s="5"/>
      <c r="H3" s="3" t="s">
        <v>3</v>
      </c>
      <c r="I3" s="4"/>
      <c r="J3" s="6"/>
    </row>
    <row r="4" spans="1:10" x14ac:dyDescent="0.45">
      <c r="A4" s="7" t="s">
        <v>4</v>
      </c>
      <c r="B4" s="8" t="s">
        <v>5</v>
      </c>
      <c r="C4" s="9" t="s">
        <v>6</v>
      </c>
      <c r="D4" s="10" t="s">
        <v>7</v>
      </c>
      <c r="E4" s="8" t="s">
        <v>5</v>
      </c>
      <c r="F4" s="9" t="s">
        <v>6</v>
      </c>
      <c r="G4" s="10" t="s">
        <v>7</v>
      </c>
      <c r="H4" s="8" t="s">
        <v>5</v>
      </c>
      <c r="I4" s="9" t="s">
        <v>6</v>
      </c>
      <c r="J4" s="11" t="s">
        <v>7</v>
      </c>
    </row>
    <row r="5" spans="1:10" x14ac:dyDescent="0.45">
      <c r="A5" s="12" t="s">
        <v>8</v>
      </c>
      <c r="B5" s="13">
        <v>58</v>
      </c>
      <c r="C5" s="14">
        <f>IF(B5="","",HLOOKUP(B$5,$B$15:$G$19,2))</f>
        <v>500</v>
      </c>
      <c r="D5" s="15">
        <f>IF(B5="","",B5*C5)</f>
        <v>29000</v>
      </c>
      <c r="E5" s="13">
        <v>60</v>
      </c>
      <c r="F5" s="14">
        <f>IF(E5="","",HLOOKUP(E$5,$B$15:$G$19,2))</f>
        <v>495</v>
      </c>
      <c r="G5" s="15">
        <f>IF(E5="","",E5*F5)</f>
        <v>29700</v>
      </c>
      <c r="H5" s="13">
        <v>51</v>
      </c>
      <c r="I5" s="14">
        <f>IF(H5="","",HLOOKUP(H$5,$B$15:$G$19,2))</f>
        <v>500</v>
      </c>
      <c r="J5" s="16">
        <f>IF(H5="","",H5*I5)</f>
        <v>25500</v>
      </c>
    </row>
    <row r="6" spans="1:10" x14ac:dyDescent="0.45">
      <c r="A6" s="17" t="s">
        <v>9</v>
      </c>
      <c r="B6" s="18">
        <v>65</v>
      </c>
      <c r="C6" s="19">
        <f>IF(B6="","",HLOOKUP(B$6,$B$15:$G$19,3))</f>
        <v>990</v>
      </c>
      <c r="D6" s="20">
        <f t="shared" ref="D6:D8" si="0">IF(B6="","",B6*C6)</f>
        <v>64350</v>
      </c>
      <c r="E6" s="18">
        <v>78</v>
      </c>
      <c r="F6" s="19">
        <f>IF(E6="","",HLOOKUP(E$6,$B$15:$G$19,3))</f>
        <v>980</v>
      </c>
      <c r="G6" s="20">
        <f t="shared" ref="G6:G8" si="1">IF(E6="","",E6*F6)</f>
        <v>76440</v>
      </c>
      <c r="H6" s="18">
        <v>68</v>
      </c>
      <c r="I6" s="19">
        <f>IF(H6="","",HLOOKUP(H$6,$B$15:$G$19,3))</f>
        <v>990</v>
      </c>
      <c r="J6" s="21">
        <f t="shared" ref="J6:J8" si="2">IF(H6="","",H6*I6)</f>
        <v>67320</v>
      </c>
    </row>
    <row r="7" spans="1:10" x14ac:dyDescent="0.45">
      <c r="A7" s="17" t="s">
        <v>10</v>
      </c>
      <c r="B7" s="18">
        <v>120</v>
      </c>
      <c r="C7" s="19">
        <f>IF(B7="","",HLOOKUP(B$7,$B$15:$G$19,4))</f>
        <v>2850</v>
      </c>
      <c r="D7" s="20">
        <f t="shared" si="0"/>
        <v>342000</v>
      </c>
      <c r="E7" s="18">
        <v>65</v>
      </c>
      <c r="F7" s="19">
        <f>IF(E7="","",HLOOKUP(E$7,$B$15:$G$19,4))</f>
        <v>2970</v>
      </c>
      <c r="G7" s="20">
        <f t="shared" si="1"/>
        <v>193050</v>
      </c>
      <c r="H7" s="18">
        <v>99</v>
      </c>
      <c r="I7" s="19">
        <f>IF(H7="","",HLOOKUP(H$7,$B$15:$G$19,4))</f>
        <v>2880</v>
      </c>
      <c r="J7" s="21">
        <f t="shared" si="2"/>
        <v>285120</v>
      </c>
    </row>
    <row r="8" spans="1:10" ht="18.600000000000001" thickBot="1" x14ac:dyDescent="0.5">
      <c r="A8" s="22" t="s">
        <v>11</v>
      </c>
      <c r="B8" s="23">
        <v>54</v>
      </c>
      <c r="C8" s="24">
        <f>IF(B8="","",HLOOKUP(B$8,$B$15:$G$19,5))</f>
        <v>5000</v>
      </c>
      <c r="D8" s="25">
        <f t="shared" si="0"/>
        <v>270000</v>
      </c>
      <c r="E8" s="23">
        <v>98</v>
      </c>
      <c r="F8" s="24">
        <f>IF(E8="","",HLOOKUP(E$8,$B$15:$G$19,5))</f>
        <v>4800</v>
      </c>
      <c r="G8" s="25">
        <f t="shared" si="1"/>
        <v>470400</v>
      </c>
      <c r="H8" s="23">
        <v>120</v>
      </c>
      <c r="I8" s="24">
        <f>IF(H8="","",HLOOKUP(H$8,$B$15:$G$19,5))</f>
        <v>4750</v>
      </c>
      <c r="J8" s="26">
        <f t="shared" si="2"/>
        <v>570000</v>
      </c>
    </row>
    <row r="9" spans="1:10" ht="18.600000000000001" thickBot="1" x14ac:dyDescent="0.5"/>
    <row r="10" spans="1:10" ht="18.600000000000001" thickBot="1" x14ac:dyDescent="0.5">
      <c r="A10" s="27" t="s">
        <v>12</v>
      </c>
      <c r="B10" s="28"/>
      <c r="C10" s="28"/>
      <c r="D10" s="29">
        <f>SUM(D5:D8)</f>
        <v>705350</v>
      </c>
      <c r="E10" s="28"/>
      <c r="F10" s="28"/>
      <c r="G10" s="29">
        <f>SUM(G5:G8)</f>
        <v>769590</v>
      </c>
      <c r="H10" s="28"/>
      <c r="I10" s="28"/>
      <c r="J10" s="30">
        <f>SUM(J5:J8)</f>
        <v>947940</v>
      </c>
    </row>
    <row r="12" spans="1:10" x14ac:dyDescent="0.45">
      <c r="A12" s="1" t="s">
        <v>13</v>
      </c>
      <c r="B12" s="1"/>
      <c r="C12" s="1"/>
      <c r="D12" s="1"/>
      <c r="E12" s="1"/>
      <c r="F12" s="1"/>
      <c r="G12" s="1"/>
    </row>
    <row r="13" spans="1:10" ht="18.600000000000001" thickBot="1" x14ac:dyDescent="0.5">
      <c r="A13" s="1"/>
      <c r="B13" s="1"/>
      <c r="C13" s="1"/>
      <c r="D13" s="1"/>
      <c r="E13" s="1"/>
      <c r="F13" s="1"/>
      <c r="G13" s="1"/>
    </row>
    <row r="14" spans="1:10" x14ac:dyDescent="0.45">
      <c r="A14" s="31"/>
      <c r="B14" s="4" t="s">
        <v>5</v>
      </c>
      <c r="C14" s="4"/>
      <c r="D14" s="4"/>
      <c r="E14" s="4"/>
      <c r="F14" s="4"/>
      <c r="G14" s="6"/>
    </row>
    <row r="15" spans="1:10" x14ac:dyDescent="0.45">
      <c r="A15" s="32" t="s">
        <v>4</v>
      </c>
      <c r="B15" s="9">
        <v>0</v>
      </c>
      <c r="C15" s="9">
        <v>60</v>
      </c>
      <c r="D15" s="9">
        <v>70</v>
      </c>
      <c r="E15" s="9">
        <v>80</v>
      </c>
      <c r="F15" s="9">
        <v>90</v>
      </c>
      <c r="G15" s="11">
        <v>100</v>
      </c>
    </row>
    <row r="16" spans="1:10" x14ac:dyDescent="0.45">
      <c r="A16" s="33" t="s">
        <v>8</v>
      </c>
      <c r="B16" s="34">
        <v>500</v>
      </c>
      <c r="C16" s="34">
        <v>495</v>
      </c>
      <c r="D16" s="34">
        <v>490</v>
      </c>
      <c r="E16" s="34">
        <v>485</v>
      </c>
      <c r="F16" s="34">
        <v>480</v>
      </c>
      <c r="G16" s="35">
        <v>475</v>
      </c>
    </row>
    <row r="17" spans="1:7" x14ac:dyDescent="0.45">
      <c r="A17" s="36" t="s">
        <v>9</v>
      </c>
      <c r="B17" s="37">
        <v>1000</v>
      </c>
      <c r="C17" s="37">
        <v>990</v>
      </c>
      <c r="D17" s="37">
        <v>980</v>
      </c>
      <c r="E17" s="37">
        <v>970</v>
      </c>
      <c r="F17" s="37">
        <v>960</v>
      </c>
      <c r="G17" s="38">
        <v>950</v>
      </c>
    </row>
    <row r="18" spans="1:7" x14ac:dyDescent="0.45">
      <c r="A18" s="36" t="s">
        <v>10</v>
      </c>
      <c r="B18" s="37">
        <v>3000</v>
      </c>
      <c r="C18" s="37">
        <v>2970</v>
      </c>
      <c r="D18" s="37">
        <v>2940</v>
      </c>
      <c r="E18" s="37">
        <v>2910</v>
      </c>
      <c r="F18" s="37">
        <v>2880</v>
      </c>
      <c r="G18" s="38">
        <v>2850</v>
      </c>
    </row>
    <row r="19" spans="1:7" ht="18.600000000000001" thickBot="1" x14ac:dyDescent="0.5">
      <c r="A19" s="39" t="s">
        <v>11</v>
      </c>
      <c r="B19" s="40">
        <v>5000</v>
      </c>
      <c r="C19" s="40">
        <v>4950</v>
      </c>
      <c r="D19" s="40">
        <v>4900</v>
      </c>
      <c r="E19" s="40">
        <v>4850</v>
      </c>
      <c r="F19" s="40">
        <v>4800</v>
      </c>
      <c r="G19" s="41">
        <v>4750</v>
      </c>
    </row>
  </sheetData>
  <mergeCells count="6">
    <mergeCell ref="A1:G2"/>
    <mergeCell ref="B3:D3"/>
    <mergeCell ref="E3:G3"/>
    <mergeCell ref="H3:J3"/>
    <mergeCell ref="A12:G13"/>
    <mergeCell ref="B14:G1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2025-05-09T04:38:58Z</dcterms:created>
  <dcterms:modified xsi:type="dcterms:W3CDTF">2025-05-09T04:39:19Z</dcterms:modified>
</cp:coreProperties>
</file>