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8_{E4AFF842-A493-4806-A8EF-3775A1B7C56A}" xr6:coauthVersionLast="47" xr6:coauthVersionMax="47" xr10:uidLastSave="{00000000-0000-0000-0000-000000000000}"/>
  <bookViews>
    <workbookView xWindow="-108" yWindow="-108" windowWidth="23256" windowHeight="12456" xr2:uid="{21976D13-FDAE-4868-A587-85E3E78B69C2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B10" i="1"/>
  <c r="F9" i="1"/>
  <c r="E9" i="1"/>
  <c r="D9" i="1"/>
  <c r="D12" i="1" s="1"/>
  <c r="D13" i="1" s="1"/>
  <c r="C9" i="1"/>
  <c r="B9" i="1"/>
  <c r="B12" i="1" s="1"/>
  <c r="B13" i="1" s="1"/>
  <c r="F7" i="1"/>
  <c r="F10" i="1" s="1"/>
  <c r="E7" i="1"/>
  <c r="E12" i="1" s="1"/>
  <c r="E13" i="1" s="1"/>
  <c r="D7" i="1"/>
  <c r="D10" i="1" s="1"/>
  <c r="D11" i="1" s="1"/>
  <c r="C7" i="1"/>
  <c r="C10" i="1" s="1"/>
  <c r="B7" i="1"/>
  <c r="C11" i="1" l="1"/>
  <c r="E11" i="1"/>
  <c r="F11" i="1"/>
  <c r="B11" i="1"/>
  <c r="C12" i="1"/>
  <c r="C13" i="1" s="1"/>
  <c r="F12" i="1"/>
  <c r="F13" i="1" s="1"/>
</calcChain>
</file>

<file path=xl/sharedStrings.xml><?xml version="1.0" encoding="utf-8"?>
<sst xmlns="http://schemas.openxmlformats.org/spreadsheetml/2006/main" count="25" uniqueCount="25">
  <si>
    <t>各支社別営業成績表</t>
    <rPh sb="0" eb="3">
      <t>カクシシャ</t>
    </rPh>
    <rPh sb="3" eb="4">
      <t>ベツ</t>
    </rPh>
    <rPh sb="4" eb="9">
      <t>エイギョウセイセキヒョウ</t>
    </rPh>
    <phoneticPr fontId="3"/>
  </si>
  <si>
    <t>（単位：千円）</t>
    <rPh sb="1" eb="3">
      <t>タンイ</t>
    </rPh>
    <rPh sb="4" eb="6">
      <t>センエン</t>
    </rPh>
    <phoneticPr fontId="3"/>
  </si>
  <si>
    <t>横浜支社</t>
    <rPh sb="0" eb="2">
      <t>ヨコハマ</t>
    </rPh>
    <rPh sb="2" eb="4">
      <t>シシャ</t>
    </rPh>
    <phoneticPr fontId="3"/>
  </si>
  <si>
    <t>千葉支社</t>
    <rPh sb="0" eb="4">
      <t>チバシシャ</t>
    </rPh>
    <phoneticPr fontId="3"/>
  </si>
  <si>
    <t>大宮支社</t>
    <rPh sb="0" eb="2">
      <t>オオミヤ</t>
    </rPh>
    <rPh sb="2" eb="4">
      <t>シシャ</t>
    </rPh>
    <phoneticPr fontId="3"/>
  </si>
  <si>
    <t>甲府支社</t>
    <rPh sb="0" eb="2">
      <t>コウフ</t>
    </rPh>
    <rPh sb="2" eb="4">
      <t>シシャ</t>
    </rPh>
    <phoneticPr fontId="3"/>
  </si>
  <si>
    <t>水戸支社</t>
    <rPh sb="0" eb="2">
      <t>ミト</t>
    </rPh>
    <rPh sb="2" eb="4">
      <t>シシャ</t>
    </rPh>
    <phoneticPr fontId="3"/>
  </si>
  <si>
    <t>営業１課</t>
    <rPh sb="0" eb="2">
      <t>エイギョウ</t>
    </rPh>
    <rPh sb="3" eb="4">
      <t>カ</t>
    </rPh>
    <phoneticPr fontId="3"/>
  </si>
  <si>
    <t>営業２課</t>
    <rPh sb="0" eb="2">
      <t>エイギョウ</t>
    </rPh>
    <rPh sb="3" eb="4">
      <t>カ</t>
    </rPh>
    <phoneticPr fontId="3"/>
  </si>
  <si>
    <t>営業３課</t>
    <rPh sb="0" eb="2">
      <t>エイギョウ</t>
    </rPh>
    <rPh sb="3" eb="4">
      <t>カ</t>
    </rPh>
    <phoneticPr fontId="3"/>
  </si>
  <si>
    <t>合計</t>
    <rPh sb="0" eb="2">
      <t>ゴウケイ</t>
    </rPh>
    <phoneticPr fontId="3"/>
  </si>
  <si>
    <t>前年度売上合計</t>
    <rPh sb="0" eb="3">
      <t>ゼンネンド</t>
    </rPh>
    <rPh sb="3" eb="5">
      <t>ウリアゲ</t>
    </rPh>
    <rPh sb="5" eb="7">
      <t>ゴウケイ</t>
    </rPh>
    <phoneticPr fontId="3"/>
  </si>
  <si>
    <t>今年度売上目標</t>
    <rPh sb="0" eb="3">
      <t>コンネンド</t>
    </rPh>
    <rPh sb="3" eb="5">
      <t>ウリアゲ</t>
    </rPh>
    <rPh sb="5" eb="7">
      <t>モクヒョウ</t>
    </rPh>
    <phoneticPr fontId="3"/>
  </si>
  <si>
    <t>伸び率</t>
    <rPh sb="0" eb="1">
      <t>ノ</t>
    </rPh>
    <rPh sb="2" eb="3">
      <t>リツ</t>
    </rPh>
    <phoneticPr fontId="3"/>
  </si>
  <si>
    <t>伸び率の順位</t>
    <rPh sb="0" eb="1">
      <t>ノ</t>
    </rPh>
    <rPh sb="2" eb="3">
      <t>リツ</t>
    </rPh>
    <rPh sb="4" eb="6">
      <t>ジュンイ</t>
    </rPh>
    <phoneticPr fontId="3"/>
  </si>
  <si>
    <t>目標達成率</t>
    <rPh sb="0" eb="2">
      <t>モクヒョウ</t>
    </rPh>
    <rPh sb="2" eb="5">
      <t>タッセイリツ</t>
    </rPh>
    <phoneticPr fontId="3"/>
  </si>
  <si>
    <t>コメント</t>
    <phoneticPr fontId="3"/>
  </si>
  <si>
    <t>目標達成率</t>
    <rPh sb="0" eb="5">
      <t>モクヒョウタッセイリツ</t>
    </rPh>
    <phoneticPr fontId="3"/>
  </si>
  <si>
    <t>1.20以上</t>
    <rPh sb="4" eb="6">
      <t>イジョウ</t>
    </rPh>
    <phoneticPr fontId="3"/>
  </si>
  <si>
    <t>1.00以上</t>
    <rPh sb="4" eb="6">
      <t>イジョウ</t>
    </rPh>
    <phoneticPr fontId="3"/>
  </si>
  <si>
    <t>1.00未満</t>
    <rPh sb="4" eb="6">
      <t>ミマン</t>
    </rPh>
    <phoneticPr fontId="3"/>
  </si>
  <si>
    <t>コメントの内容</t>
    <rPh sb="5" eb="7">
      <t>ナイヨウ</t>
    </rPh>
    <phoneticPr fontId="3"/>
  </si>
  <si>
    <t>優秀</t>
    <rPh sb="0" eb="2">
      <t>ユウシュウ</t>
    </rPh>
    <phoneticPr fontId="3"/>
  </si>
  <si>
    <t>達成</t>
    <rPh sb="0" eb="2">
      <t>タッセイ</t>
    </rPh>
    <phoneticPr fontId="3"/>
  </si>
  <si>
    <t>表示なし</t>
    <rPh sb="0" eb="2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</si>
</sst>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14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Border="1" applyAlignment="1">
      <alignment horizontal="center"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Border="1" applyAlignment="1">
      <alignment horizontal="center" vertical="center"/>
    </xf>
    <xf numFmtId="38" fontId="0" fillId="0" borderId="11" xfId="0" applyNumberFormat="1" applyBorder="1">
      <alignment vertical="center"/>
    </xf>
    <xf numFmtId="38" fontId="0" fillId="0" borderId="12" xfId="0" applyNumberFormat="1" applyBorder="1">
      <alignment vertical="center"/>
    </xf>
    <xf numFmtId="38" fontId="0" fillId="0" borderId="5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9" fontId="0" fillId="0" borderId="5" xfId="2" applyFont="1" applyBorder="1" applyAlignment="1">
      <alignment vertical="center"/>
    </xf>
    <xf numFmtId="9" fontId="0" fillId="0" borderId="6" xfId="2" applyFont="1" applyBorder="1" applyAlignme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196981627296589"/>
          <c:y val="0.12037037037037036"/>
          <c:w val="0.73191907261592304"/>
          <c:h val="0.71725284339457562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[1]SOUGOU_08A!$A$4</c:f>
              <c:strCache>
                <c:ptCount val="1"/>
                <c:pt idx="0">
                  <c:v>営業１課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[1]SOUGOU_08A!$B$3:$F$3</c:f>
              <c:strCache>
                <c:ptCount val="5"/>
                <c:pt idx="0">
                  <c:v>横浜支社</c:v>
                </c:pt>
                <c:pt idx="1">
                  <c:v>千葉支社</c:v>
                </c:pt>
                <c:pt idx="2">
                  <c:v>大宮支社</c:v>
                </c:pt>
                <c:pt idx="3">
                  <c:v>甲府支社</c:v>
                </c:pt>
                <c:pt idx="4">
                  <c:v>水戸支社</c:v>
                </c:pt>
              </c:strCache>
            </c:strRef>
          </c:cat>
          <c:val>
            <c:numRef>
              <c:f>[1]SOUGOU_08A!$B$4:$F$4</c:f>
              <c:numCache>
                <c:formatCode>#,##0_);[Red]\(#,##0\)</c:formatCode>
                <c:ptCount val="5"/>
                <c:pt idx="0">
                  <c:v>132567</c:v>
                </c:pt>
                <c:pt idx="1">
                  <c:v>115864</c:v>
                </c:pt>
                <c:pt idx="2">
                  <c:v>95687</c:v>
                </c:pt>
                <c:pt idx="3">
                  <c:v>87652</c:v>
                </c:pt>
                <c:pt idx="4">
                  <c:v>76851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7C-4422-8A6C-AD772F2D28C9}"/>
            </c:ext>
          </c:extLst>
        </c:ser>
        <c:ser>
          <c:idx val="1"/>
          <c:order val="1"/>
          <c:tx>
            <c:strRef>
              <c:f>[1]SOUGOU_08A!$A$5</c:f>
              <c:strCache>
                <c:ptCount val="1"/>
                <c:pt idx="0">
                  <c:v>営業２課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[1]SOUGOU_08A!$B$3:$F$3</c:f>
              <c:strCache>
                <c:ptCount val="5"/>
                <c:pt idx="0">
                  <c:v>横浜支社</c:v>
                </c:pt>
                <c:pt idx="1">
                  <c:v>千葉支社</c:v>
                </c:pt>
                <c:pt idx="2">
                  <c:v>大宮支社</c:v>
                </c:pt>
                <c:pt idx="3">
                  <c:v>甲府支社</c:v>
                </c:pt>
                <c:pt idx="4">
                  <c:v>水戸支社</c:v>
                </c:pt>
              </c:strCache>
            </c:strRef>
          </c:cat>
          <c:val>
            <c:numRef>
              <c:f>[1]SOUGOU_08A!$B$5:$F$5</c:f>
              <c:numCache>
                <c:formatCode>#,##0_);[Red]\(#,##0\)</c:formatCode>
                <c:ptCount val="5"/>
                <c:pt idx="0">
                  <c:v>354871</c:v>
                </c:pt>
                <c:pt idx="1">
                  <c:v>135756</c:v>
                </c:pt>
                <c:pt idx="2">
                  <c:v>106658</c:v>
                </c:pt>
                <c:pt idx="3">
                  <c:v>98654</c:v>
                </c:pt>
                <c:pt idx="4">
                  <c:v>99352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7C-4422-8A6C-AD772F2D28C9}"/>
            </c:ext>
          </c:extLst>
        </c:ser>
        <c:ser>
          <c:idx val="2"/>
          <c:order val="2"/>
          <c:tx>
            <c:strRef>
              <c:f>[1]SOUGOU_08A!$A$6</c:f>
              <c:strCache>
                <c:ptCount val="1"/>
                <c:pt idx="0">
                  <c:v>営業３課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[1]SOUGOU_08A!$B$3:$F$3</c:f>
              <c:strCache>
                <c:ptCount val="5"/>
                <c:pt idx="0">
                  <c:v>横浜支社</c:v>
                </c:pt>
                <c:pt idx="1">
                  <c:v>千葉支社</c:v>
                </c:pt>
                <c:pt idx="2">
                  <c:v>大宮支社</c:v>
                </c:pt>
                <c:pt idx="3">
                  <c:v>甲府支社</c:v>
                </c:pt>
                <c:pt idx="4">
                  <c:v>水戸支社</c:v>
                </c:pt>
              </c:strCache>
            </c:strRef>
          </c:cat>
          <c:val>
            <c:numRef>
              <c:f>[1]SOUGOU_08A!$B$6:$F$6</c:f>
              <c:numCache>
                <c:formatCode>#,##0_);[Red]\(#,##0\)</c:formatCode>
                <c:ptCount val="5"/>
                <c:pt idx="0">
                  <c:v>195561</c:v>
                </c:pt>
                <c:pt idx="1">
                  <c:v>165871</c:v>
                </c:pt>
                <c:pt idx="2">
                  <c:v>165482</c:v>
                </c:pt>
                <c:pt idx="3">
                  <c:v>77855</c:v>
                </c:pt>
                <c:pt idx="4">
                  <c:v>80421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7C-4422-8A6C-AD772F2D2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0980016"/>
        <c:axId val="610981936"/>
        <c:axId val="0"/>
      </c:bar3DChart>
      <c:catAx>
        <c:axId val="61098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0981936"/>
        <c:crosses val="autoZero"/>
        <c:auto val="1"/>
        <c:lblAlgn val="ctr"/>
        <c:lblOffset val="100"/>
        <c:noMultiLvlLbl val="0"/>
      </c:catAx>
      <c:valAx>
        <c:axId val="61098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（千円）</a:t>
                </a:r>
              </a:p>
            </c:rich>
          </c:tx>
          <c:layout>
            <c:manualLayout>
              <c:xMode val="edge"/>
              <c:yMode val="edge"/>
              <c:x val="4.0616797900262395E-4"/>
              <c:y val="7.815908428113152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098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255270</xdr:colOff>
      <xdr:row>16</xdr:row>
      <xdr:rowOff>114300</xdr:rowOff>
    </xdr:from>
    <xdr:to>
      <xdr:col>6</xdr:col>
      <xdr:colOff>278130</xdr:colOff>
      <xdr:row>28</xdr:row>
      <xdr:rowOff>114300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9E8663A-AB8A-47E1-868D-5CEE60CDC9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SOUGOU_&#12487;&#12540;&#12479;\SOUGOU.xlsx" TargetMode="External"/><Relationship Id="rId1" Type="http://schemas.openxmlformats.org/officeDocument/2006/relationships/externalLinkPath" Target="/Users/g-act/Desktop/Excel/SOUGOU_&#12487;&#12540;&#12479;/SOUG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GOU_01Q"/>
      <sheetName val="SOUGOU_01A"/>
      <sheetName val="SOUGOU_02Q"/>
      <sheetName val="SOUGOU_02A"/>
      <sheetName val="SOUGOU_03Q"/>
      <sheetName val="SOUGOU_03A"/>
      <sheetName val="SOUGOU_04Q"/>
      <sheetName val="SOUGOU_04A"/>
      <sheetName val="SOUGOU_05Q"/>
      <sheetName val="SOUGOU_05A"/>
      <sheetName val="SOUGOU_06Q"/>
      <sheetName val="SOUGOU_06A"/>
      <sheetName val="SOUGOU_07Q"/>
      <sheetName val="SOUGOU_07A"/>
      <sheetName val="SOUGOU_08Q"/>
      <sheetName val="SOUGOU_08A"/>
      <sheetName val="SOUGOU_09Q"/>
      <sheetName val="SOUGOU_09A"/>
      <sheetName val="SOUGOU_10Q"/>
      <sheetName val="SOUGOU_10A"/>
      <sheetName val="SOUGOU_11Q"/>
      <sheetName val="SOUGOU_11A"/>
      <sheetName val="SOUGOU_12Q"/>
      <sheetName val="SOUGOU_12A"/>
      <sheetName val="SOUGOU_13Q"/>
      <sheetName val="SOUGOU_13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 t="str">
            <v>横浜支社</v>
          </cell>
          <cell r="C3" t="str">
            <v>千葉支社</v>
          </cell>
          <cell r="D3" t="str">
            <v>大宮支社</v>
          </cell>
          <cell r="E3" t="str">
            <v>甲府支社</v>
          </cell>
          <cell r="F3" t="str">
            <v>水戸支社</v>
          </cell>
        </row>
        <row r="4">
          <cell r="A4" t="str">
            <v>営業１課</v>
          </cell>
          <cell r="B4">
            <v>132567</v>
          </cell>
          <cell r="C4">
            <v>115864</v>
          </cell>
          <cell r="D4">
            <v>95687</v>
          </cell>
          <cell r="E4">
            <v>87652</v>
          </cell>
          <cell r="F4">
            <v>76851</v>
          </cell>
        </row>
        <row r="5">
          <cell r="A5" t="str">
            <v>営業２課</v>
          </cell>
          <cell r="B5">
            <v>354871</v>
          </cell>
          <cell r="C5">
            <v>135756</v>
          </cell>
          <cell r="D5">
            <v>106658</v>
          </cell>
          <cell r="E5">
            <v>98654</v>
          </cell>
          <cell r="F5">
            <v>99352</v>
          </cell>
        </row>
        <row r="6">
          <cell r="A6" t="str">
            <v>営業３課</v>
          </cell>
          <cell r="B6">
            <v>195561</v>
          </cell>
          <cell r="C6">
            <v>165871</v>
          </cell>
          <cell r="D6">
            <v>165482</v>
          </cell>
          <cell r="E6">
            <v>77855</v>
          </cell>
          <cell r="F6">
            <v>80421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8832D-BF4B-4B46-A9A3-29F034A66810}">
  <dimension ref="A1:F16"/>
  <sheetViews>
    <sheetView tabSelected="1" workbookViewId="0">
      <selection sqref="A1:F1"/>
    </sheetView>
  </sheetViews>
  <sheetFormatPr defaultRowHeight="18" x14ac:dyDescent="0.45"/>
  <cols>
    <col min="1" max="1" width="15.69921875" customWidth="1"/>
  </cols>
  <sheetData>
    <row r="1" spans="1:6" ht="22.2" x14ac:dyDescent="0.45">
      <c r="A1" s="1" t="s">
        <v>0</v>
      </c>
      <c r="B1" s="1"/>
      <c r="C1" s="1"/>
      <c r="D1" s="1"/>
      <c r="E1" s="1"/>
      <c r="F1" s="1"/>
    </row>
    <row r="2" spans="1:6" ht="18.600000000000001" thickBot="1" x14ac:dyDescent="0.5">
      <c r="F2" t="s">
        <v>1</v>
      </c>
    </row>
    <row r="3" spans="1:6" x14ac:dyDescent="0.45">
      <c r="A3" s="2"/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x14ac:dyDescent="0.45">
      <c r="A4" s="5" t="s">
        <v>7</v>
      </c>
      <c r="B4" s="6">
        <v>132567</v>
      </c>
      <c r="C4" s="6">
        <v>115864</v>
      </c>
      <c r="D4" s="6">
        <v>95687</v>
      </c>
      <c r="E4" s="6">
        <v>87652</v>
      </c>
      <c r="F4" s="7">
        <v>76851</v>
      </c>
    </row>
    <row r="5" spans="1:6" x14ac:dyDescent="0.45">
      <c r="A5" s="5" t="s">
        <v>8</v>
      </c>
      <c r="B5" s="6">
        <v>354871</v>
      </c>
      <c r="C5" s="6">
        <v>135756</v>
      </c>
      <c r="D5" s="6">
        <v>106658</v>
      </c>
      <c r="E5" s="6">
        <v>98654</v>
      </c>
      <c r="F5" s="7">
        <v>99352</v>
      </c>
    </row>
    <row r="6" spans="1:6" ht="18.600000000000001" thickBot="1" x14ac:dyDescent="0.5">
      <c r="A6" s="8" t="s">
        <v>9</v>
      </c>
      <c r="B6" s="9">
        <v>195561</v>
      </c>
      <c r="C6" s="9">
        <v>165871</v>
      </c>
      <c r="D6" s="9">
        <v>165482</v>
      </c>
      <c r="E6" s="9">
        <v>77855</v>
      </c>
      <c r="F6" s="10">
        <v>80421</v>
      </c>
    </row>
    <row r="7" spans="1:6" ht="18.600000000000001" thickTop="1" x14ac:dyDescent="0.45">
      <c r="A7" s="11" t="s">
        <v>10</v>
      </c>
      <c r="B7" s="12">
        <f>SUM(B4:B6)</f>
        <v>682999</v>
      </c>
      <c r="C7" s="12">
        <f t="shared" ref="C7:F7" si="0">SUM(C4:C6)</f>
        <v>417491</v>
      </c>
      <c r="D7" s="12">
        <f t="shared" si="0"/>
        <v>367827</v>
      </c>
      <c r="E7" s="12">
        <f t="shared" si="0"/>
        <v>264161</v>
      </c>
      <c r="F7" s="13">
        <f t="shared" si="0"/>
        <v>256624</v>
      </c>
    </row>
    <row r="8" spans="1:6" x14ac:dyDescent="0.45">
      <c r="A8" s="5" t="s">
        <v>11</v>
      </c>
      <c r="B8" s="6">
        <v>567556</v>
      </c>
      <c r="C8" s="6">
        <v>436225</v>
      </c>
      <c r="D8" s="6">
        <v>257654</v>
      </c>
      <c r="E8" s="6">
        <v>248755</v>
      </c>
      <c r="F8" s="7">
        <v>238958</v>
      </c>
    </row>
    <row r="9" spans="1:6" x14ac:dyDescent="0.45">
      <c r="A9" s="5" t="s">
        <v>12</v>
      </c>
      <c r="B9" s="14">
        <f>ROUNDUP(B8*1.1,-3)</f>
        <v>625000</v>
      </c>
      <c r="C9" s="14">
        <f t="shared" ref="C9:F9" si="1">ROUNDUP(C8*1.1,-3)</f>
        <v>480000</v>
      </c>
      <c r="D9" s="14">
        <f t="shared" si="1"/>
        <v>284000</v>
      </c>
      <c r="E9" s="14">
        <f t="shared" si="1"/>
        <v>274000</v>
      </c>
      <c r="F9" s="15">
        <f t="shared" si="1"/>
        <v>263000</v>
      </c>
    </row>
    <row r="10" spans="1:6" x14ac:dyDescent="0.45">
      <c r="A10" s="5" t="s">
        <v>13</v>
      </c>
      <c r="B10" s="16">
        <f>ROUND(B7/B8-1,2)</f>
        <v>0.2</v>
      </c>
      <c r="C10" s="16">
        <f t="shared" ref="C10:E10" si="2">ROUND(C7/C8-1,2)</f>
        <v>-0.04</v>
      </c>
      <c r="D10" s="16">
        <f t="shared" si="2"/>
        <v>0.43</v>
      </c>
      <c r="E10" s="16">
        <f t="shared" si="2"/>
        <v>0.06</v>
      </c>
      <c r="F10" s="17">
        <f>ROUND(F7/F8-1,2)</f>
        <v>7.0000000000000007E-2</v>
      </c>
    </row>
    <row r="11" spans="1:6" x14ac:dyDescent="0.45">
      <c r="A11" s="5" t="s">
        <v>14</v>
      </c>
      <c r="B11" s="18">
        <f>_xlfn.RANK.EQ(B10,$B$10:$F$10,0)</f>
        <v>2</v>
      </c>
      <c r="C11" s="18">
        <f t="shared" ref="C11:F11" si="3">_xlfn.RANK.EQ(C10,$B$10:$F$10,0)</f>
        <v>5</v>
      </c>
      <c r="D11" s="18">
        <f t="shared" si="3"/>
        <v>1</v>
      </c>
      <c r="E11" s="18">
        <f t="shared" si="3"/>
        <v>4</v>
      </c>
      <c r="F11" s="19">
        <f t="shared" si="3"/>
        <v>3</v>
      </c>
    </row>
    <row r="12" spans="1:6" x14ac:dyDescent="0.45">
      <c r="A12" s="5" t="s">
        <v>15</v>
      </c>
      <c r="B12" s="18">
        <f>ROUNDDOWN(B7/B9,2)</f>
        <v>1.0900000000000001</v>
      </c>
      <c r="C12" s="18">
        <f t="shared" ref="C12:F12" si="4">ROUNDDOWN(C7/C9,2)</f>
        <v>0.86</v>
      </c>
      <c r="D12" s="18">
        <f t="shared" si="4"/>
        <v>1.29</v>
      </c>
      <c r="E12" s="18">
        <f t="shared" si="4"/>
        <v>0.96</v>
      </c>
      <c r="F12" s="19">
        <f t="shared" si="4"/>
        <v>0.97</v>
      </c>
    </row>
    <row r="13" spans="1:6" ht="18.600000000000001" thickBot="1" x14ac:dyDescent="0.5">
      <c r="A13" s="20" t="s">
        <v>16</v>
      </c>
      <c r="B13" s="21" t="str">
        <f>IF(B12&gt;=1.2,$B$16,IF(B12&gt;=1,$C$16,""))</f>
        <v>達成</v>
      </c>
      <c r="C13" s="21" t="str">
        <f t="shared" ref="C13:F13" si="5">IF(C12&gt;=1.2,$B$16,IF(C12&gt;=1,$C$16,""))</f>
        <v/>
      </c>
      <c r="D13" s="21" t="str">
        <f t="shared" si="5"/>
        <v>優秀</v>
      </c>
      <c r="E13" s="21" t="str">
        <f t="shared" si="5"/>
        <v/>
      </c>
      <c r="F13" s="22" t="str">
        <f t="shared" si="5"/>
        <v/>
      </c>
    </row>
    <row r="14" spans="1:6" ht="18.600000000000001" thickBot="1" x14ac:dyDescent="0.5"/>
    <row r="15" spans="1:6" x14ac:dyDescent="0.45">
      <c r="A15" s="23" t="s">
        <v>17</v>
      </c>
      <c r="B15" s="24" t="s">
        <v>18</v>
      </c>
      <c r="C15" s="24" t="s">
        <v>19</v>
      </c>
      <c r="D15" s="25" t="s">
        <v>20</v>
      </c>
    </row>
    <row r="16" spans="1:6" ht="18.600000000000001" thickBot="1" x14ac:dyDescent="0.5">
      <c r="A16" s="20" t="s">
        <v>21</v>
      </c>
      <c r="B16" s="21" t="s">
        <v>22</v>
      </c>
      <c r="C16" s="21" t="s">
        <v>23</v>
      </c>
      <c r="D16" s="22" t="s">
        <v>24</v>
      </c>
    </row>
  </sheetData>
  <mergeCells count="1">
    <mergeCell ref="A1:F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2025-05-09T08:51:44Z</dcterms:created>
  <dcterms:modified xsi:type="dcterms:W3CDTF">2025-05-09T08:52:06Z</dcterms:modified>
</cp:coreProperties>
</file>