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総合\"/>
    </mc:Choice>
  </mc:AlternateContent>
  <xr:revisionPtr revIDLastSave="0" documentId="8_{78F478A6-7460-470A-9EEC-D0787D8B3923}" xr6:coauthVersionLast="47" xr6:coauthVersionMax="47" xr10:uidLastSave="{00000000-0000-0000-0000-000000000000}"/>
  <bookViews>
    <workbookView xWindow="-108" yWindow="-108" windowWidth="23256" windowHeight="12456" xr2:uid="{27DC0FEC-E3F1-45B2-90B1-55DA8E518335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F12" i="1"/>
  <c r="F14" i="1" s="1"/>
  <c r="B12" i="1"/>
  <c r="B14" i="1" s="1"/>
  <c r="B11" i="1"/>
  <c r="F10" i="1"/>
  <c r="F11" i="1" s="1"/>
  <c r="E10" i="1"/>
  <c r="E11" i="1" s="1"/>
  <c r="D10" i="1"/>
  <c r="D12" i="1" s="1"/>
  <c r="C10" i="1"/>
  <c r="C12" i="1" s="1"/>
  <c r="B13" i="1" l="1"/>
  <c r="C14" i="1"/>
  <c r="C13" i="1"/>
  <c r="D14" i="1"/>
  <c r="D13" i="1"/>
  <c r="C11" i="1"/>
  <c r="D11" i="1"/>
  <c r="F13" i="1"/>
  <c r="E12" i="1"/>
  <c r="E14" i="1" l="1"/>
  <c r="E13" i="1"/>
</calcChain>
</file>

<file path=xl/sharedStrings.xml><?xml version="1.0" encoding="utf-8"?>
<sst xmlns="http://schemas.openxmlformats.org/spreadsheetml/2006/main" count="17" uniqueCount="17">
  <si>
    <t>商品別売上表</t>
    <rPh sb="0" eb="3">
      <t>ショウヒンベツ</t>
    </rPh>
    <rPh sb="3" eb="6">
      <t>ウリアゲヒョウ</t>
    </rPh>
    <phoneticPr fontId="3"/>
  </si>
  <si>
    <t>ダウンジャケット</t>
    <phoneticPr fontId="3"/>
  </si>
  <si>
    <t>BDシャツ</t>
    <phoneticPr fontId="3"/>
  </si>
  <si>
    <t>スウェットシャツ</t>
    <phoneticPr fontId="3"/>
  </si>
  <si>
    <t>チノクロスパンツ</t>
    <phoneticPr fontId="3"/>
  </si>
  <si>
    <t>ジーンズ</t>
    <phoneticPr fontId="3"/>
  </si>
  <si>
    <t>単価</t>
    <rPh sb="0" eb="2">
      <t>タンカ</t>
    </rPh>
    <phoneticPr fontId="3"/>
  </si>
  <si>
    <t>原宿店</t>
    <rPh sb="0" eb="2">
      <t>ハラジュク</t>
    </rPh>
    <rPh sb="2" eb="3">
      <t>テン</t>
    </rPh>
    <phoneticPr fontId="3"/>
  </si>
  <si>
    <t>下北沢店</t>
    <rPh sb="0" eb="3">
      <t>シモキタザワ</t>
    </rPh>
    <rPh sb="3" eb="4">
      <t>テン</t>
    </rPh>
    <phoneticPr fontId="3"/>
  </si>
  <si>
    <t>吉祥寺店</t>
    <rPh sb="0" eb="3">
      <t>キチジョウジ</t>
    </rPh>
    <rPh sb="3" eb="4">
      <t>テン</t>
    </rPh>
    <phoneticPr fontId="3"/>
  </si>
  <si>
    <t>恵比寿店</t>
    <rPh sb="0" eb="3">
      <t>エビス</t>
    </rPh>
    <rPh sb="3" eb="4">
      <t>テン</t>
    </rPh>
    <phoneticPr fontId="3"/>
  </si>
  <si>
    <t>代官山店</t>
    <rPh sb="0" eb="3">
      <t>ダイカンヤマ</t>
    </rPh>
    <rPh sb="3" eb="4">
      <t>テン</t>
    </rPh>
    <phoneticPr fontId="3"/>
  </si>
  <si>
    <t>売上点数</t>
    <rPh sb="0" eb="2">
      <t>ウリアゲ</t>
    </rPh>
    <rPh sb="2" eb="4">
      <t>テンスウ</t>
    </rPh>
    <phoneticPr fontId="3"/>
  </si>
  <si>
    <t>コメント</t>
    <phoneticPr fontId="3"/>
  </si>
  <si>
    <t>合計金額</t>
    <rPh sb="0" eb="2">
      <t>ゴウケイ</t>
    </rPh>
    <rPh sb="2" eb="4">
      <t>キンガク</t>
    </rPh>
    <phoneticPr fontId="3"/>
  </si>
  <si>
    <t>平均</t>
    <rPh sb="0" eb="2">
      <t>ヘイキン</t>
    </rPh>
    <phoneticPr fontId="3"/>
  </si>
  <si>
    <t>利益</t>
    <rPh sb="0" eb="2">
      <t>リエキ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</si>
</sst>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6" fontId="0" fillId="0" borderId="6" xfId="1" applyFont="1" applyBorder="1">
      <alignment vertical="center"/>
    </xf>
    <xf numFmtId="6" fontId="0" fillId="0" borderId="7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6" fontId="0" fillId="0" borderId="10" xfId="1" applyFont="1" applyBorder="1" applyAlignment="1">
      <alignment vertical="center"/>
    </xf>
    <xf numFmtId="6" fontId="0" fillId="0" borderId="11" xfId="1" applyFont="1" applyBorder="1" applyAlignment="1">
      <alignment vertical="center"/>
    </xf>
    <xf numFmtId="6" fontId="0" fillId="0" borderId="6" xfId="1" applyFont="1" applyBorder="1" applyAlignment="1">
      <alignment vertical="center"/>
    </xf>
    <xf numFmtId="6" fontId="0" fillId="0" borderId="7" xfId="1" applyFont="1" applyBorder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/>
              <a:t>商品別売上</a:t>
            </a:r>
          </a:p>
        </c:rich>
      </c:tx>
      <c:layout>
        <c:manualLayout>
          <c:xMode val="edge"/>
          <c:yMode val="edge"/>
          <c:x val="0.71388888888888891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[1]SOUGOU_02A!$A$5</c:f>
              <c:strCache>
                <c:ptCount val="1"/>
                <c:pt idx="0">
                  <c:v>原宿店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[1]SOUGOU_02A!$B$3:$F$3</c:f>
              <c:strCache>
                <c:ptCount val="5"/>
                <c:pt idx="0">
                  <c:v>ダウンジャケット</c:v>
                </c:pt>
                <c:pt idx="1">
                  <c:v>BDシャツ</c:v>
                </c:pt>
                <c:pt idx="2">
                  <c:v>スウェットシャツ</c:v>
                </c:pt>
                <c:pt idx="3">
                  <c:v>チノクロスパンツ</c:v>
                </c:pt>
                <c:pt idx="4">
                  <c:v>ジーンズ</c:v>
                </c:pt>
              </c:strCache>
            </c:strRef>
          </c:cat>
          <c:val>
            <c:numRef>
              <c:f>[1]SOUGOU_02A!$B$5:$F$5</c:f>
              <c:numCache>
                <c:formatCode>General</c:formatCode>
                <c:ptCount val="5"/>
                <c:pt idx="0">
                  <c:v>1</c:v>
                </c:pt>
                <c:pt idx="1">
                  <c:v>12</c:v>
                </c:pt>
                <c:pt idx="2">
                  <c:v>21</c:v>
                </c:pt>
                <c:pt idx="3">
                  <c:v>14</c:v>
                </c:pt>
                <c:pt idx="4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3E-4666-A27B-7A9836C7AD3A}"/>
            </c:ext>
          </c:extLst>
        </c:ser>
        <c:ser>
          <c:idx val="1"/>
          <c:order val="1"/>
          <c:tx>
            <c:strRef>
              <c:f>[1]SOUGOU_02A!$A$6</c:f>
              <c:strCache>
                <c:ptCount val="1"/>
                <c:pt idx="0">
                  <c:v>下北沢店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[1]SOUGOU_02A!$B$3:$F$3</c:f>
              <c:strCache>
                <c:ptCount val="5"/>
                <c:pt idx="0">
                  <c:v>ダウンジャケット</c:v>
                </c:pt>
                <c:pt idx="1">
                  <c:v>BDシャツ</c:v>
                </c:pt>
                <c:pt idx="2">
                  <c:v>スウェットシャツ</c:v>
                </c:pt>
                <c:pt idx="3">
                  <c:v>チノクロスパンツ</c:v>
                </c:pt>
                <c:pt idx="4">
                  <c:v>ジーンズ</c:v>
                </c:pt>
              </c:strCache>
            </c:strRef>
          </c:cat>
          <c:val>
            <c:numRef>
              <c:f>[1]SOUGOU_02A!$B$6:$F$6</c:f>
              <c:numCache>
                <c:formatCode>General</c:formatCode>
                <c:ptCount val="5"/>
                <c:pt idx="0">
                  <c:v>2</c:v>
                </c:pt>
                <c:pt idx="1">
                  <c:v>15</c:v>
                </c:pt>
                <c:pt idx="2">
                  <c:v>18</c:v>
                </c:pt>
                <c:pt idx="3">
                  <c:v>6</c:v>
                </c:pt>
                <c:pt idx="4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3E-4666-A27B-7A9836C7AD3A}"/>
            </c:ext>
          </c:extLst>
        </c:ser>
        <c:ser>
          <c:idx val="2"/>
          <c:order val="2"/>
          <c:tx>
            <c:strRef>
              <c:f>[1]SOUGOU_02A!$A$7</c:f>
              <c:strCache>
                <c:ptCount val="1"/>
                <c:pt idx="0">
                  <c:v>吉祥寺店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[1]SOUGOU_02A!$B$3:$F$3</c:f>
              <c:strCache>
                <c:ptCount val="5"/>
                <c:pt idx="0">
                  <c:v>ダウンジャケット</c:v>
                </c:pt>
                <c:pt idx="1">
                  <c:v>BDシャツ</c:v>
                </c:pt>
                <c:pt idx="2">
                  <c:v>スウェットシャツ</c:v>
                </c:pt>
                <c:pt idx="3">
                  <c:v>チノクロスパンツ</c:v>
                </c:pt>
                <c:pt idx="4">
                  <c:v>ジーンズ</c:v>
                </c:pt>
              </c:strCache>
            </c:strRef>
          </c:cat>
          <c:val>
            <c:numRef>
              <c:f>[1]SOUGOU_02A!$B$7:$F$7</c:f>
              <c:numCache>
                <c:formatCode>General</c:formatCode>
                <c:ptCount val="5"/>
                <c:pt idx="0">
                  <c:v>5</c:v>
                </c:pt>
                <c:pt idx="1">
                  <c:v>11</c:v>
                </c:pt>
                <c:pt idx="2">
                  <c:v>14</c:v>
                </c:pt>
                <c:pt idx="3">
                  <c:v>13</c:v>
                </c:pt>
                <c:pt idx="4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3E-4666-A27B-7A9836C7AD3A}"/>
            </c:ext>
          </c:extLst>
        </c:ser>
        <c:ser>
          <c:idx val="3"/>
          <c:order val="3"/>
          <c:tx>
            <c:strRef>
              <c:f>[1]SOUGOU_02A!$A$8</c:f>
              <c:strCache>
                <c:ptCount val="1"/>
                <c:pt idx="0">
                  <c:v>恵比寿店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[1]SOUGOU_02A!$B$3:$F$3</c:f>
              <c:strCache>
                <c:ptCount val="5"/>
                <c:pt idx="0">
                  <c:v>ダウンジャケット</c:v>
                </c:pt>
                <c:pt idx="1">
                  <c:v>BDシャツ</c:v>
                </c:pt>
                <c:pt idx="2">
                  <c:v>スウェットシャツ</c:v>
                </c:pt>
                <c:pt idx="3">
                  <c:v>チノクロスパンツ</c:v>
                </c:pt>
                <c:pt idx="4">
                  <c:v>ジーンズ</c:v>
                </c:pt>
              </c:strCache>
            </c:strRef>
          </c:cat>
          <c:val>
            <c:numRef>
              <c:f>[1]SOUGOU_02A!$B$8:$F$8</c:f>
              <c:numCache>
                <c:formatCode>General</c:formatCode>
                <c:ptCount val="5"/>
                <c:pt idx="0">
                  <c:v>8</c:v>
                </c:pt>
                <c:pt idx="1">
                  <c:v>6</c:v>
                </c:pt>
                <c:pt idx="2">
                  <c:v>16</c:v>
                </c:pt>
                <c:pt idx="3">
                  <c:v>23</c:v>
                </c:pt>
                <c:pt idx="4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3E-4666-A27B-7A9836C7AD3A}"/>
            </c:ext>
          </c:extLst>
        </c:ser>
        <c:ser>
          <c:idx val="4"/>
          <c:order val="4"/>
          <c:tx>
            <c:strRef>
              <c:f>[1]SOUGOU_02A!$A$9</c:f>
              <c:strCache>
                <c:ptCount val="1"/>
                <c:pt idx="0">
                  <c:v>代官山店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[1]SOUGOU_02A!$B$3:$F$3</c:f>
              <c:strCache>
                <c:ptCount val="5"/>
                <c:pt idx="0">
                  <c:v>ダウンジャケット</c:v>
                </c:pt>
                <c:pt idx="1">
                  <c:v>BDシャツ</c:v>
                </c:pt>
                <c:pt idx="2">
                  <c:v>スウェットシャツ</c:v>
                </c:pt>
                <c:pt idx="3">
                  <c:v>チノクロスパンツ</c:v>
                </c:pt>
                <c:pt idx="4">
                  <c:v>ジーンズ</c:v>
                </c:pt>
              </c:strCache>
            </c:strRef>
          </c:cat>
          <c:val>
            <c:numRef>
              <c:f>[1]SOUGOU_02A!$B$9:$F$9</c:f>
              <c:numCache>
                <c:formatCode>General</c:formatCode>
                <c:ptCount val="5"/>
                <c:pt idx="0">
                  <c:v>7</c:v>
                </c:pt>
                <c:pt idx="1">
                  <c:v>8</c:v>
                </c:pt>
                <c:pt idx="2">
                  <c:v>21</c:v>
                </c:pt>
                <c:pt idx="3">
                  <c:v>19</c:v>
                </c:pt>
                <c:pt idx="4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3E-4666-A27B-7A9836C7A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946160"/>
        <c:axId val="493933200"/>
      </c:radarChart>
      <c:catAx>
        <c:axId val="49394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3933200"/>
        <c:crosses val="autoZero"/>
        <c:auto val="1"/>
        <c:lblAlgn val="ctr"/>
        <c:lblOffset val="100"/>
        <c:noMultiLvlLbl val="0"/>
      </c:catAx>
      <c:valAx>
        <c:axId val="49393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3946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259080</xdr:colOff>
      <xdr:row>16</xdr:row>
      <xdr:rowOff>60960</xdr:rowOff>
    </xdr:from>
    <xdr:to>
      <xdr:col>5</xdr:col>
      <xdr:colOff>198120</xdr:colOff>
      <xdr:row>28</xdr:row>
      <xdr:rowOff>83820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8F7A02F-0618-475C-8B40-92BFDDD748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SOUGOU_&#12487;&#12540;&#12479;\SOUGOU.xlsx" TargetMode="External"/><Relationship Id="rId1" Type="http://schemas.openxmlformats.org/officeDocument/2006/relationships/externalLinkPath" Target="/Users/g-act/Desktop/Excel/SOUGOU_&#12487;&#12540;&#12479;/SOUGO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GOU_01Q"/>
      <sheetName val="SOUGOU_01A"/>
      <sheetName val="SOUGOU_02Q"/>
      <sheetName val="SOUGOU_02A"/>
      <sheetName val="SOUGOU_03Q"/>
      <sheetName val="SOUGOU_03A"/>
      <sheetName val="SOUGOU_04Q"/>
      <sheetName val="SOUGOU_04A"/>
      <sheetName val="SOUGOU_05Q"/>
      <sheetName val="SOUGOU_05A"/>
      <sheetName val="SOUGOU_06Q"/>
      <sheetName val="SOUGOU_06A"/>
      <sheetName val="SOUGOU_07Q"/>
      <sheetName val="SOUGOU_07A"/>
      <sheetName val="SOUGOU_08Q"/>
      <sheetName val="SOUGOU_08A"/>
      <sheetName val="SOUGOU_09Q"/>
      <sheetName val="SOUGOU_09A"/>
      <sheetName val="SOUGOU_10Q"/>
      <sheetName val="SOUGOU_10A"/>
      <sheetName val="SOUGOU_11Q"/>
      <sheetName val="SOUGOU_11A"/>
      <sheetName val="SOUGOU_12Q"/>
      <sheetName val="SOUGOU_12A"/>
      <sheetName val="SOUGOU_13Q"/>
      <sheetName val="SOUGOU_13A"/>
    </sheetNames>
    <sheetDataSet>
      <sheetData sheetId="0"/>
      <sheetData sheetId="1"/>
      <sheetData sheetId="2"/>
      <sheetData sheetId="3">
        <row r="3">
          <cell r="B3" t="str">
            <v>ダウンジャケット</v>
          </cell>
          <cell r="C3" t="str">
            <v>BDシャツ</v>
          </cell>
          <cell r="D3" t="str">
            <v>スウェットシャツ</v>
          </cell>
          <cell r="E3" t="str">
            <v>チノクロスパンツ</v>
          </cell>
          <cell r="F3" t="str">
            <v>ジーンズ</v>
          </cell>
        </row>
        <row r="5">
          <cell r="A5" t="str">
            <v>原宿店</v>
          </cell>
          <cell r="B5">
            <v>1</v>
          </cell>
          <cell r="C5">
            <v>12</v>
          </cell>
          <cell r="D5">
            <v>21</v>
          </cell>
          <cell r="E5">
            <v>14</v>
          </cell>
          <cell r="F5">
            <v>22</v>
          </cell>
        </row>
        <row r="6">
          <cell r="A6" t="str">
            <v>下北沢店</v>
          </cell>
          <cell r="B6">
            <v>2</v>
          </cell>
          <cell r="C6">
            <v>15</v>
          </cell>
          <cell r="D6">
            <v>18</v>
          </cell>
          <cell r="E6">
            <v>6</v>
          </cell>
          <cell r="F6">
            <v>29</v>
          </cell>
        </row>
        <row r="7">
          <cell r="A7" t="str">
            <v>吉祥寺店</v>
          </cell>
          <cell r="B7">
            <v>5</v>
          </cell>
          <cell r="C7">
            <v>11</v>
          </cell>
          <cell r="D7">
            <v>14</v>
          </cell>
          <cell r="E7">
            <v>13</v>
          </cell>
          <cell r="F7">
            <v>19</v>
          </cell>
        </row>
        <row r="8">
          <cell r="A8" t="str">
            <v>恵比寿店</v>
          </cell>
          <cell r="B8">
            <v>8</v>
          </cell>
          <cell r="C8">
            <v>6</v>
          </cell>
          <cell r="D8">
            <v>16</v>
          </cell>
          <cell r="E8">
            <v>23</v>
          </cell>
          <cell r="F8">
            <v>24</v>
          </cell>
        </row>
        <row r="9">
          <cell r="A9" t="str">
            <v>代官山店</v>
          </cell>
          <cell r="B9">
            <v>7</v>
          </cell>
          <cell r="C9">
            <v>8</v>
          </cell>
          <cell r="D9">
            <v>21</v>
          </cell>
          <cell r="E9">
            <v>19</v>
          </cell>
          <cell r="F9">
            <v>26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BE8EE-FA36-48CB-ADA9-7BD55F9B3F64}">
  <dimension ref="A1:F14"/>
  <sheetViews>
    <sheetView tabSelected="1" workbookViewId="0">
      <selection sqref="A1:F2"/>
    </sheetView>
  </sheetViews>
  <sheetFormatPr defaultRowHeight="18" x14ac:dyDescent="0.45"/>
  <cols>
    <col min="1" max="1" width="13" customWidth="1"/>
    <col min="2" max="6" width="16.09765625" customWidth="1"/>
  </cols>
  <sheetData>
    <row r="1" spans="1:6" x14ac:dyDescent="0.45">
      <c r="A1" s="1" t="s">
        <v>0</v>
      </c>
      <c r="B1" s="1"/>
      <c r="C1" s="1"/>
      <c r="D1" s="1"/>
      <c r="E1" s="1"/>
      <c r="F1" s="1"/>
    </row>
    <row r="2" spans="1:6" ht="18.600000000000001" thickBot="1" x14ac:dyDescent="0.5">
      <c r="A2" s="1"/>
      <c r="B2" s="1"/>
      <c r="C2" s="1"/>
      <c r="D2" s="1"/>
      <c r="E2" s="1"/>
      <c r="F2" s="1"/>
    </row>
    <row r="3" spans="1:6" x14ac:dyDescent="0.45">
      <c r="A3" s="2"/>
      <c r="B3" s="3" t="s">
        <v>1</v>
      </c>
      <c r="C3" s="4" t="s">
        <v>2</v>
      </c>
      <c r="D3" s="4" t="s">
        <v>3</v>
      </c>
      <c r="E3" s="4" t="s">
        <v>4</v>
      </c>
      <c r="F3" s="5" t="s">
        <v>5</v>
      </c>
    </row>
    <row r="4" spans="1:6" ht="18.600000000000001" thickBot="1" x14ac:dyDescent="0.5">
      <c r="A4" s="6" t="s">
        <v>6</v>
      </c>
      <c r="B4" s="7">
        <v>68000</v>
      </c>
      <c r="C4" s="7">
        <v>10800</v>
      </c>
      <c r="D4" s="7">
        <v>8800</v>
      </c>
      <c r="E4" s="7">
        <v>9800</v>
      </c>
      <c r="F4" s="8">
        <v>12800</v>
      </c>
    </row>
    <row r="5" spans="1:6" x14ac:dyDescent="0.45">
      <c r="A5" s="9" t="s">
        <v>7</v>
      </c>
      <c r="B5" s="10">
        <v>1</v>
      </c>
      <c r="C5" s="10">
        <v>12</v>
      </c>
      <c r="D5" s="10">
        <v>21</v>
      </c>
      <c r="E5" s="10">
        <v>14</v>
      </c>
      <c r="F5" s="11">
        <v>22</v>
      </c>
    </row>
    <row r="6" spans="1:6" x14ac:dyDescent="0.45">
      <c r="A6" s="12" t="s">
        <v>8</v>
      </c>
      <c r="B6" s="13">
        <v>2</v>
      </c>
      <c r="C6" s="13">
        <v>15</v>
      </c>
      <c r="D6" s="13">
        <v>18</v>
      </c>
      <c r="E6" s="13">
        <v>6</v>
      </c>
      <c r="F6" s="14">
        <v>29</v>
      </c>
    </row>
    <row r="7" spans="1:6" x14ac:dyDescent="0.45">
      <c r="A7" s="12" t="s">
        <v>9</v>
      </c>
      <c r="B7" s="13">
        <v>5</v>
      </c>
      <c r="C7" s="13">
        <v>11</v>
      </c>
      <c r="D7" s="13">
        <v>14</v>
      </c>
      <c r="E7" s="13">
        <v>13</v>
      </c>
      <c r="F7" s="14">
        <v>19</v>
      </c>
    </row>
    <row r="8" spans="1:6" x14ac:dyDescent="0.45">
      <c r="A8" s="12" t="s">
        <v>10</v>
      </c>
      <c r="B8" s="13">
        <v>8</v>
      </c>
      <c r="C8" s="13">
        <v>6</v>
      </c>
      <c r="D8" s="13">
        <v>16</v>
      </c>
      <c r="E8" s="13">
        <v>23</v>
      </c>
      <c r="F8" s="14">
        <v>24</v>
      </c>
    </row>
    <row r="9" spans="1:6" ht="18.600000000000001" thickBot="1" x14ac:dyDescent="0.5">
      <c r="A9" s="6" t="s">
        <v>11</v>
      </c>
      <c r="B9" s="15">
        <v>7</v>
      </c>
      <c r="C9" s="15">
        <v>8</v>
      </c>
      <c r="D9" s="15">
        <v>21</v>
      </c>
      <c r="E9" s="15">
        <v>19</v>
      </c>
      <c r="F9" s="16">
        <v>26</v>
      </c>
    </row>
    <row r="10" spans="1:6" x14ac:dyDescent="0.45">
      <c r="A10" s="17" t="s">
        <v>12</v>
      </c>
      <c r="B10" s="18">
        <f>SUM(B5:B9)</f>
        <v>23</v>
      </c>
      <c r="C10" s="18">
        <f t="shared" ref="C10:F10" si="0">SUM(C5:C9)</f>
        <v>52</v>
      </c>
      <c r="D10" s="18">
        <f t="shared" si="0"/>
        <v>90</v>
      </c>
      <c r="E10" s="18">
        <f t="shared" si="0"/>
        <v>75</v>
      </c>
      <c r="F10" s="19">
        <f t="shared" si="0"/>
        <v>120</v>
      </c>
    </row>
    <row r="11" spans="1:6" x14ac:dyDescent="0.45">
      <c r="A11" s="12" t="s">
        <v>13</v>
      </c>
      <c r="B11" s="13" t="str">
        <f>IF(B10&gt;=80,"売れ筋","")</f>
        <v/>
      </c>
      <c r="C11" s="13" t="str">
        <f t="shared" ref="C11:F11" si="1">IF(C10&gt;=80,"売れ筋","")</f>
        <v/>
      </c>
      <c r="D11" s="13" t="str">
        <f t="shared" si="1"/>
        <v>売れ筋</v>
      </c>
      <c r="E11" s="13" t="str">
        <f t="shared" si="1"/>
        <v/>
      </c>
      <c r="F11" s="14" t="str">
        <f t="shared" si="1"/>
        <v>売れ筋</v>
      </c>
    </row>
    <row r="12" spans="1:6" x14ac:dyDescent="0.45">
      <c r="A12" s="12" t="s">
        <v>14</v>
      </c>
      <c r="B12" s="20">
        <f>B4*B10</f>
        <v>1564000</v>
      </c>
      <c r="C12" s="20">
        <f t="shared" ref="C12:F12" si="2">C4*C10</f>
        <v>561600</v>
      </c>
      <c r="D12" s="20">
        <f t="shared" si="2"/>
        <v>792000</v>
      </c>
      <c r="E12" s="20">
        <f t="shared" si="2"/>
        <v>735000</v>
      </c>
      <c r="F12" s="21">
        <f t="shared" si="2"/>
        <v>1536000</v>
      </c>
    </row>
    <row r="13" spans="1:6" x14ac:dyDescent="0.45">
      <c r="A13" s="12" t="s">
        <v>15</v>
      </c>
      <c r="B13" s="20">
        <f>B12/5</f>
        <v>312800</v>
      </c>
      <c r="C13" s="20">
        <f t="shared" ref="C13:F13" si="3">C12/5</f>
        <v>112320</v>
      </c>
      <c r="D13" s="20">
        <f t="shared" si="3"/>
        <v>158400</v>
      </c>
      <c r="E13" s="20">
        <f t="shared" si="3"/>
        <v>147000</v>
      </c>
      <c r="F13" s="21">
        <f t="shared" si="3"/>
        <v>307200</v>
      </c>
    </row>
    <row r="14" spans="1:6" ht="18.600000000000001" thickBot="1" x14ac:dyDescent="0.5">
      <c r="A14" s="6" t="s">
        <v>16</v>
      </c>
      <c r="B14" s="22">
        <f>IF(B4&gt;=10000,B12*0.3,B12*0.25)</f>
        <v>469200</v>
      </c>
      <c r="C14" s="22">
        <f t="shared" ref="C14:F14" si="4">IF(C4&gt;=10000,C12*0.3,C12*0.25)</f>
        <v>168480</v>
      </c>
      <c r="D14" s="22">
        <f t="shared" si="4"/>
        <v>198000</v>
      </c>
      <c r="E14" s="22">
        <f t="shared" si="4"/>
        <v>183750</v>
      </c>
      <c r="F14" s="23">
        <f t="shared" si="4"/>
        <v>460800</v>
      </c>
    </row>
  </sheetData>
  <mergeCells count="1">
    <mergeCell ref="A1:F2"/>
  </mergeCells>
  <phoneticPr fontId="3"/>
  <pageMargins left="0.7" right="0.7" top="0.75" bottom="0.75" header="0.3" footer="0.3"/>
  <ignoredErrors>
    <ignoredError sqref="B10:F10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2025-05-09T08:43:04Z</dcterms:created>
  <dcterms:modified xsi:type="dcterms:W3CDTF">2025-05-09T08:43:31Z</dcterms:modified>
</cp:coreProperties>
</file>