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EDB1A584-BEF9-4264-B34A-A2D0F2B87148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8" i="1" l="1"/>
  <c r="G148" i="1"/>
  <c r="K112" i="1"/>
  <c r="G112" i="1"/>
  <c r="K54" i="1"/>
  <c r="G54" i="1"/>
  <c r="K16" i="1"/>
  <c r="G16" i="1"/>
  <c r="G149" i="1" s="1"/>
  <c r="D147" i="1"/>
  <c r="E147" i="1"/>
  <c r="F147" i="1"/>
  <c r="H147" i="1" s="1"/>
  <c r="F146" i="1"/>
  <c r="H146" i="1" s="1"/>
  <c r="E146" i="1"/>
  <c r="D146" i="1"/>
  <c r="F111" i="1"/>
  <c r="E111" i="1"/>
  <c r="D111" i="1"/>
  <c r="F110" i="1"/>
  <c r="E110" i="1"/>
  <c r="D110" i="1"/>
  <c r="F109" i="1"/>
  <c r="E109" i="1"/>
  <c r="D109" i="1"/>
  <c r="F145" i="1"/>
  <c r="E145" i="1"/>
  <c r="D145" i="1"/>
  <c r="F108" i="1"/>
  <c r="E108" i="1"/>
  <c r="D108" i="1"/>
  <c r="F53" i="1"/>
  <c r="E53" i="1"/>
  <c r="D53" i="1"/>
  <c r="F52" i="1"/>
  <c r="E52" i="1"/>
  <c r="D52" i="1"/>
  <c r="F144" i="1"/>
  <c r="E144" i="1"/>
  <c r="D144" i="1"/>
  <c r="F143" i="1"/>
  <c r="E143" i="1"/>
  <c r="D143" i="1"/>
  <c r="F107" i="1"/>
  <c r="E107" i="1"/>
  <c r="D107" i="1"/>
  <c r="F51" i="1"/>
  <c r="H51" i="1" s="1"/>
  <c r="E51" i="1"/>
  <c r="D51" i="1"/>
  <c r="F142" i="1"/>
  <c r="E142" i="1"/>
  <c r="D142" i="1"/>
  <c r="F106" i="1"/>
  <c r="E106" i="1"/>
  <c r="D106" i="1"/>
  <c r="F105" i="1"/>
  <c r="E105" i="1"/>
  <c r="D105" i="1"/>
  <c r="F141" i="1"/>
  <c r="E141" i="1"/>
  <c r="D141" i="1"/>
  <c r="F140" i="1"/>
  <c r="E140" i="1"/>
  <c r="D140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39" i="1"/>
  <c r="E139" i="1"/>
  <c r="D139" i="1"/>
  <c r="F50" i="1"/>
  <c r="E50" i="1"/>
  <c r="D50" i="1"/>
  <c r="F100" i="1"/>
  <c r="E100" i="1"/>
  <c r="D100" i="1"/>
  <c r="F99" i="1"/>
  <c r="E99" i="1"/>
  <c r="D99" i="1"/>
  <c r="F98" i="1"/>
  <c r="E98" i="1"/>
  <c r="D98" i="1"/>
  <c r="F138" i="1"/>
  <c r="E138" i="1"/>
  <c r="D138" i="1"/>
  <c r="F97" i="1"/>
  <c r="E97" i="1"/>
  <c r="D97" i="1"/>
  <c r="F96" i="1"/>
  <c r="E96" i="1"/>
  <c r="D96" i="1"/>
  <c r="F49" i="1"/>
  <c r="E49" i="1"/>
  <c r="D49" i="1"/>
  <c r="F95" i="1"/>
  <c r="E95" i="1"/>
  <c r="D95" i="1"/>
  <c r="F94" i="1"/>
  <c r="E94" i="1"/>
  <c r="D94" i="1"/>
  <c r="F137" i="1"/>
  <c r="E137" i="1"/>
  <c r="D137" i="1"/>
  <c r="F93" i="1"/>
  <c r="E93" i="1"/>
  <c r="D93" i="1"/>
  <c r="F48" i="1"/>
  <c r="E48" i="1"/>
  <c r="D48" i="1"/>
  <c r="F92" i="1"/>
  <c r="H92" i="1" s="1"/>
  <c r="E92" i="1"/>
  <c r="D92" i="1"/>
  <c r="F15" i="1"/>
  <c r="E15" i="1"/>
  <c r="D15" i="1"/>
  <c r="F47" i="1"/>
  <c r="H47" i="1" s="1"/>
  <c r="E47" i="1"/>
  <c r="D47" i="1"/>
  <c r="F91" i="1"/>
  <c r="E91" i="1"/>
  <c r="D91" i="1"/>
  <c r="F90" i="1"/>
  <c r="E90" i="1"/>
  <c r="D90" i="1"/>
  <c r="F136" i="1"/>
  <c r="E136" i="1"/>
  <c r="D136" i="1"/>
  <c r="F135" i="1"/>
  <c r="E135" i="1"/>
  <c r="D135" i="1"/>
  <c r="F14" i="1"/>
  <c r="H14" i="1" s="1"/>
  <c r="E14" i="1"/>
  <c r="D14" i="1"/>
  <c r="F13" i="1"/>
  <c r="H13" i="1" s="1"/>
  <c r="E13" i="1"/>
  <c r="D13" i="1"/>
  <c r="F89" i="1"/>
  <c r="E89" i="1"/>
  <c r="D89" i="1"/>
  <c r="F12" i="1"/>
  <c r="H12" i="1" s="1"/>
  <c r="E12" i="1"/>
  <c r="D12" i="1"/>
  <c r="F88" i="1"/>
  <c r="H88" i="1" s="1"/>
  <c r="E88" i="1"/>
  <c r="D88" i="1"/>
  <c r="F134" i="1"/>
  <c r="E134" i="1"/>
  <c r="D134" i="1"/>
  <c r="F133" i="1"/>
  <c r="E133" i="1"/>
  <c r="D133" i="1"/>
  <c r="F132" i="1"/>
  <c r="E132" i="1"/>
  <c r="D132" i="1"/>
  <c r="F87" i="1"/>
  <c r="E87" i="1"/>
  <c r="D87" i="1"/>
  <c r="F46" i="1"/>
  <c r="E46" i="1"/>
  <c r="D46" i="1"/>
  <c r="F45" i="1"/>
  <c r="E45" i="1"/>
  <c r="D45" i="1"/>
  <c r="F44" i="1"/>
  <c r="H44" i="1" s="1"/>
  <c r="E44" i="1"/>
  <c r="D44" i="1"/>
  <c r="F131" i="1"/>
  <c r="H131" i="1" s="1"/>
  <c r="E131" i="1"/>
  <c r="D131" i="1"/>
  <c r="F86" i="1"/>
  <c r="H86" i="1" s="1"/>
  <c r="E86" i="1"/>
  <c r="D86" i="1"/>
  <c r="F43" i="1"/>
  <c r="E43" i="1"/>
  <c r="D43" i="1"/>
  <c r="F42" i="1"/>
  <c r="E42" i="1"/>
  <c r="D42" i="1"/>
  <c r="F130" i="1"/>
  <c r="H130" i="1" s="1"/>
  <c r="E130" i="1"/>
  <c r="D130" i="1"/>
  <c r="F129" i="1"/>
  <c r="H129" i="1" s="1"/>
  <c r="E129" i="1"/>
  <c r="D129" i="1"/>
  <c r="F85" i="1"/>
  <c r="H85" i="1" s="1"/>
  <c r="E85" i="1"/>
  <c r="D85" i="1"/>
  <c r="F41" i="1"/>
  <c r="H41" i="1" s="1"/>
  <c r="E41" i="1"/>
  <c r="D41" i="1"/>
  <c r="F40" i="1"/>
  <c r="E40" i="1"/>
  <c r="D40" i="1"/>
  <c r="F39" i="1"/>
  <c r="E39" i="1"/>
  <c r="D39" i="1"/>
  <c r="F38" i="1"/>
  <c r="H38" i="1" s="1"/>
  <c r="E38" i="1"/>
  <c r="D38" i="1"/>
  <c r="F11" i="1"/>
  <c r="H11" i="1" s="1"/>
  <c r="E11" i="1"/>
  <c r="D11" i="1"/>
  <c r="F84" i="1"/>
  <c r="E84" i="1"/>
  <c r="D84" i="1"/>
  <c r="F10" i="1"/>
  <c r="E10" i="1"/>
  <c r="D10" i="1"/>
  <c r="F37" i="1"/>
  <c r="E37" i="1"/>
  <c r="D37" i="1"/>
  <c r="F128" i="1"/>
  <c r="E128" i="1"/>
  <c r="D128" i="1"/>
  <c r="F83" i="1"/>
  <c r="E83" i="1"/>
  <c r="D83" i="1"/>
  <c r="F82" i="1"/>
  <c r="E82" i="1"/>
  <c r="D82" i="1"/>
  <c r="F81" i="1"/>
  <c r="E81" i="1"/>
  <c r="D81" i="1"/>
  <c r="F80" i="1"/>
  <c r="E80" i="1"/>
  <c r="D80" i="1"/>
  <c r="F36" i="1"/>
  <c r="E36" i="1"/>
  <c r="D36" i="1"/>
  <c r="F79" i="1"/>
  <c r="H79" i="1" s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35" i="1"/>
  <c r="E35" i="1"/>
  <c r="D35" i="1"/>
  <c r="F34" i="1"/>
  <c r="H34" i="1" s="1"/>
  <c r="E34" i="1"/>
  <c r="D34" i="1"/>
  <c r="F33" i="1"/>
  <c r="E33" i="1"/>
  <c r="D33" i="1"/>
  <c r="F74" i="1"/>
  <c r="E74" i="1"/>
  <c r="D74" i="1"/>
  <c r="F32" i="1"/>
  <c r="E32" i="1"/>
  <c r="D32" i="1"/>
  <c r="F31" i="1"/>
  <c r="E31" i="1"/>
  <c r="D31" i="1"/>
  <c r="F73" i="1"/>
  <c r="E73" i="1"/>
  <c r="D73" i="1"/>
  <c r="F9" i="1"/>
  <c r="E9" i="1"/>
  <c r="D9" i="1"/>
  <c r="F30" i="1"/>
  <c r="E30" i="1"/>
  <c r="D30" i="1"/>
  <c r="F29" i="1"/>
  <c r="E29" i="1"/>
  <c r="D29" i="1"/>
  <c r="F28" i="1"/>
  <c r="E28" i="1"/>
  <c r="D28" i="1"/>
  <c r="F8" i="1"/>
  <c r="E8" i="1"/>
  <c r="D8" i="1"/>
  <c r="F27" i="1"/>
  <c r="H27" i="1" s="1"/>
  <c r="E27" i="1"/>
  <c r="D27" i="1"/>
  <c r="F127" i="1"/>
  <c r="E127" i="1"/>
  <c r="D127" i="1"/>
  <c r="F126" i="1"/>
  <c r="E126" i="1"/>
  <c r="D126" i="1"/>
  <c r="F72" i="1"/>
  <c r="H72" i="1" s="1"/>
  <c r="E72" i="1"/>
  <c r="D72" i="1"/>
  <c r="F125" i="1"/>
  <c r="H125" i="1" s="1"/>
  <c r="E125" i="1"/>
  <c r="D125" i="1"/>
  <c r="F71" i="1"/>
  <c r="H71" i="1" s="1"/>
  <c r="E71" i="1"/>
  <c r="D71" i="1"/>
  <c r="F70" i="1"/>
  <c r="E70" i="1"/>
  <c r="D70" i="1"/>
  <c r="F26" i="1"/>
  <c r="H26" i="1" s="1"/>
  <c r="E26" i="1"/>
  <c r="D26" i="1"/>
  <c r="F25" i="1"/>
  <c r="E25" i="1"/>
  <c r="D25" i="1"/>
  <c r="F7" i="1"/>
  <c r="H7" i="1" s="1"/>
  <c r="E7" i="1"/>
  <c r="D7" i="1"/>
  <c r="F124" i="1"/>
  <c r="H124" i="1" s="1"/>
  <c r="E124" i="1"/>
  <c r="D124" i="1"/>
  <c r="F69" i="1"/>
  <c r="E69" i="1"/>
  <c r="D69" i="1"/>
  <c r="F68" i="1"/>
  <c r="E68" i="1"/>
  <c r="D68" i="1"/>
  <c r="F24" i="1"/>
  <c r="E24" i="1"/>
  <c r="D24" i="1"/>
  <c r="F23" i="1"/>
  <c r="E23" i="1"/>
  <c r="D23" i="1"/>
  <c r="F22" i="1"/>
  <c r="H22" i="1" s="1"/>
  <c r="E22" i="1"/>
  <c r="D22" i="1"/>
  <c r="F67" i="1"/>
  <c r="E67" i="1"/>
  <c r="D67" i="1"/>
  <c r="F66" i="1"/>
  <c r="E66" i="1"/>
  <c r="D66" i="1"/>
  <c r="F6" i="1"/>
  <c r="E6" i="1"/>
  <c r="D6" i="1"/>
  <c r="F123" i="1"/>
  <c r="E123" i="1"/>
  <c r="D123" i="1"/>
  <c r="F5" i="1"/>
  <c r="H5" i="1" s="1"/>
  <c r="E5" i="1"/>
  <c r="D5" i="1"/>
  <c r="F65" i="1"/>
  <c r="H65" i="1" s="1"/>
  <c r="E65" i="1"/>
  <c r="D65" i="1"/>
  <c r="F64" i="1"/>
  <c r="E64" i="1"/>
  <c r="D64" i="1"/>
  <c r="F122" i="1"/>
  <c r="E122" i="1"/>
  <c r="D122" i="1"/>
  <c r="F21" i="1"/>
  <c r="E21" i="1"/>
  <c r="D21" i="1"/>
  <c r="F20" i="1"/>
  <c r="E20" i="1"/>
  <c r="D20" i="1"/>
  <c r="F63" i="1"/>
  <c r="E63" i="1"/>
  <c r="D63" i="1"/>
  <c r="F121" i="1"/>
  <c r="E121" i="1"/>
  <c r="D121" i="1"/>
  <c r="F62" i="1"/>
  <c r="E62" i="1"/>
  <c r="D62" i="1"/>
  <c r="F61" i="1"/>
  <c r="E61" i="1"/>
  <c r="D61" i="1"/>
  <c r="F120" i="1"/>
  <c r="E120" i="1"/>
  <c r="D120" i="1"/>
  <c r="F119" i="1"/>
  <c r="H119" i="1" s="1"/>
  <c r="E119" i="1"/>
  <c r="D119" i="1"/>
  <c r="F19" i="1"/>
  <c r="E19" i="1"/>
  <c r="D19" i="1"/>
  <c r="F118" i="1"/>
  <c r="E118" i="1"/>
  <c r="D118" i="1"/>
  <c r="F60" i="1"/>
  <c r="E60" i="1"/>
  <c r="D60" i="1"/>
  <c r="F59" i="1"/>
  <c r="E59" i="1"/>
  <c r="D59" i="1"/>
  <c r="F58" i="1"/>
  <c r="H58" i="1" s="1"/>
  <c r="E58" i="1"/>
  <c r="D58" i="1"/>
  <c r="F57" i="1"/>
  <c r="H57" i="1" s="1"/>
  <c r="E57" i="1"/>
  <c r="D57" i="1"/>
  <c r="F56" i="1"/>
  <c r="E56" i="1"/>
  <c r="D56" i="1"/>
  <c r="F117" i="1"/>
  <c r="H117" i="1" s="1"/>
  <c r="E117" i="1"/>
  <c r="D117" i="1"/>
  <c r="F116" i="1"/>
  <c r="E116" i="1"/>
  <c r="D116" i="1"/>
  <c r="F4" i="1"/>
  <c r="H4" i="1" s="1"/>
  <c r="E4" i="1"/>
  <c r="D4" i="1"/>
  <c r="F115" i="1"/>
  <c r="E115" i="1"/>
  <c r="D115" i="1"/>
  <c r="F114" i="1"/>
  <c r="E114" i="1"/>
  <c r="D114" i="1"/>
  <c r="F18" i="1"/>
  <c r="E18" i="1"/>
  <c r="D18" i="1"/>
  <c r="F17" i="1"/>
  <c r="E17" i="1"/>
  <c r="D17" i="1"/>
  <c r="F113" i="1"/>
  <c r="E113" i="1"/>
  <c r="D113" i="1"/>
  <c r="F55" i="1"/>
  <c r="H55" i="1" s="1"/>
  <c r="E55" i="1"/>
  <c r="D55" i="1"/>
  <c r="H115" i="1" l="1"/>
  <c r="H63" i="1"/>
  <c r="H73" i="1"/>
  <c r="H83" i="1"/>
  <c r="H91" i="1"/>
  <c r="H137" i="1"/>
  <c r="H140" i="1"/>
  <c r="H108" i="1"/>
  <c r="H39" i="1"/>
  <c r="H123" i="1"/>
  <c r="H75" i="1"/>
  <c r="K149" i="1"/>
  <c r="H95" i="1"/>
  <c r="H60" i="1"/>
  <c r="H74" i="1"/>
  <c r="H46" i="1"/>
  <c r="H102" i="1"/>
  <c r="H132" i="1"/>
  <c r="H8" i="1"/>
  <c r="H20" i="1"/>
  <c r="H59" i="1"/>
  <c r="H134" i="1"/>
  <c r="H32" i="1"/>
  <c r="H145" i="1"/>
  <c r="H6" i="1"/>
  <c r="H126" i="1"/>
  <c r="H105" i="1"/>
  <c r="H109" i="1"/>
  <c r="H43" i="1"/>
  <c r="H118" i="1"/>
  <c r="H133" i="1"/>
  <c r="H76" i="1"/>
  <c r="H122" i="1"/>
  <c r="H10" i="1"/>
  <c r="H62" i="1"/>
  <c r="H35" i="1"/>
  <c r="H139" i="1"/>
  <c r="H23" i="1"/>
  <c r="H36" i="1"/>
  <c r="H94" i="1"/>
  <c r="H141" i="1"/>
  <c r="H116" i="1"/>
  <c r="H21" i="1"/>
  <c r="H25" i="1"/>
  <c r="H37" i="1"/>
  <c r="H45" i="1"/>
  <c r="H15" i="1"/>
  <c r="H101" i="1"/>
  <c r="H17" i="1"/>
  <c r="H61" i="1"/>
  <c r="H24" i="1"/>
  <c r="H29" i="1"/>
  <c r="H80" i="1"/>
  <c r="H42" i="1"/>
  <c r="H135" i="1"/>
  <c r="H98" i="1"/>
  <c r="H143" i="1"/>
  <c r="H18" i="1"/>
  <c r="H68" i="1"/>
  <c r="H30" i="1"/>
  <c r="H81" i="1"/>
  <c r="H144" i="1"/>
  <c r="H64" i="1"/>
  <c r="H87" i="1"/>
  <c r="H48" i="1"/>
  <c r="H103" i="1"/>
  <c r="H9" i="1"/>
  <c r="H16" i="1" s="1"/>
  <c r="H82" i="1"/>
  <c r="H90" i="1"/>
  <c r="H100" i="1"/>
  <c r="H52" i="1"/>
  <c r="H40" i="1"/>
  <c r="H136" i="1"/>
  <c r="H99" i="1"/>
  <c r="H66" i="1"/>
  <c r="H127" i="1"/>
  <c r="H77" i="1"/>
  <c r="H49" i="1"/>
  <c r="H106" i="1"/>
  <c r="H56" i="1"/>
  <c r="H112" i="1" s="1"/>
  <c r="H70" i="1"/>
  <c r="H33" i="1"/>
  <c r="H84" i="1"/>
  <c r="H110" i="1"/>
  <c r="H114" i="1"/>
  <c r="H121" i="1"/>
  <c r="H69" i="1"/>
  <c r="H19" i="1"/>
  <c r="H67" i="1"/>
  <c r="H78" i="1"/>
  <c r="H89" i="1"/>
  <c r="H96" i="1"/>
  <c r="H142" i="1"/>
  <c r="H93" i="1"/>
  <c r="H104" i="1"/>
  <c r="H111" i="1"/>
  <c r="H50" i="1"/>
  <c r="H53" i="1"/>
  <c r="H97" i="1"/>
  <c r="H31" i="1"/>
  <c r="H113" i="1"/>
  <c r="H28" i="1"/>
  <c r="H107" i="1"/>
  <c r="H128" i="1"/>
  <c r="H120" i="1"/>
  <c r="H138" i="1"/>
  <c r="H54" i="1" l="1"/>
  <c r="H149" i="1" s="1"/>
  <c r="H148" i="1"/>
</calcChain>
</file>

<file path=xl/sharedStrings.xml><?xml version="1.0" encoding="utf-8"?>
<sst xmlns="http://schemas.openxmlformats.org/spreadsheetml/2006/main" count="637" uniqueCount="84">
  <si>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</si>
  <si>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</si>
  <si>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</si>
  <si>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</si>
  <si>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</si>
  <si>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</si>
  <si>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</si>
  <si>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</si>
  <si>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</si>
  <si>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</si>
  <si>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</si>
  <si>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</si>
  <si>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</si>
  <si>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</si>
  <si>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</si>
  <si>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</si>
  <si>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</si>
  <si>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</si>
  <si>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</si>
  <si>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</si>
  <si>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</si>
  <si>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</si>
  <si>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</si>
  <si>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</si>
  <si>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</si>
  <si>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</si>
  <si>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</si>
  <si>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</si>
  <si>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</si>
  <si>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</si>
  <si>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</si>
  <si>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</si>
  <si>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</si>
  <si>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</si>
  <si>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</si>
  <si>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</si>
  <si>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</si>
  <si>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</si>
  <si>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</si>
  <si>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</si>
  <si>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</si>
  <si>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</si>
  <si>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</si>
  <si>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</si>
  <si>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</si>
  <si>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</si>
  <si>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</si>
  <si>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</si>
  <si>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</si>
  <si>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</si>
  <si>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</si>
  <si>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</si>
  <si>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</si>
  <si>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</si>
  <si>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</si>
  <si>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</si>
  <si>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</si>
  <si>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</si>
  <si>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</si>
  <si>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</si>
  <si>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</si>
  <si>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</si>
  <si>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</si>
  <si>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</si>
  <si>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</si>
  <si>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</si>
  <si>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</si>
  <si>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</si>
  <si>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</si>
  <si>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</si>
  <si>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</si>
  <si>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</si>
  <si>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</si>
  <si>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</si>
  <si>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</si>
  <si>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</si>
  <si>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</si>
  <si>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</si>
  <si>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</si>
  <si>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カタログ 集計</t>
  </si>
  <si>
    <t>タオル 集計</t>
  </si>
  <si>
    <t>菓子 集計</t>
  </si>
  <si>
    <t>酒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</si>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</sst>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theme="5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9" fillId="3" borderId="0" xfId="0" applyFont="1" applyFill="1" applyAlignment="1">
      <alignment horizontal="center" vertical="center"/>
    </xf>
    <xf numFmtId="0" fontId="1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9"/>
  <sheetViews>
    <sheetView tabSelected="1" workbookViewId="0">
      <selection activeCell="E4" sqref="E4"/>
    </sheetView>
  </sheetViews>
  <sheetFormatPr defaultRowHeight="18.75" outlineLevelRow="2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14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78</v>
      </c>
      <c r="I3" s="14" t="s">
        <v>8</v>
      </c>
      <c r="J3" s="14" t="s">
        <v>9</v>
      </c>
      <c r="K3" s="14" t="s">
        <v>10</v>
      </c>
    </row>
    <row r="4" spans="1:11" outlineLevel="2" x14ac:dyDescent="0.4">
      <c r="A4">
        <v>7</v>
      </c>
      <c r="B4" s="11">
        <v>45663</v>
      </c>
      <c r="C4" s="12" t="s">
        <v>25</v>
      </c>
      <c r="D4" t="str">
        <f>VLOOKUP(C4,商品一覧!$A$4:$D$18,2,FALSE)</f>
        <v>ポピーセレクションG</v>
      </c>
      <c r="E4" t="str">
        <f>VLOOKUP(C4,商品一覧!$A$4:$D$18,3,FALSE)</f>
        <v>カタログ</v>
      </c>
      <c r="F4" s="13">
        <f>VLOOKUP(C4,商品一覧!$A$4:$D$18,4,FALSE)</f>
        <v>5000</v>
      </c>
      <c r="G4">
        <v>1</v>
      </c>
      <c r="H4" s="13">
        <f>'売上リスト '!$F10*'売上リスト '!$G10</f>
        <v>12000</v>
      </c>
      <c r="I4" t="s">
        <v>16</v>
      </c>
      <c r="J4" t="s">
        <v>26</v>
      </c>
      <c r="K4" s="12" t="s">
        <v>21</v>
      </c>
    </row>
    <row r="5" spans="1:11" outlineLevel="2" x14ac:dyDescent="0.4">
      <c r="A5">
        <v>28</v>
      </c>
      <c r="B5" s="11">
        <v>45674</v>
      </c>
      <c r="C5" s="12" t="s">
        <v>25</v>
      </c>
      <c r="D5" t="str">
        <f>VLOOKUP(C5,商品一覧!$A$4:$D$18,2,FALSE)</f>
        <v>ポピーセレクションG</v>
      </c>
      <c r="E5" t="str">
        <f>VLOOKUP(C5,商品一覧!$A$4:$D$18,3,FALSE)</f>
        <v>カタログ</v>
      </c>
      <c r="F5" s="13">
        <f>VLOOKUP(C5,商品一覧!$A$4:$D$18,4,FALSE)</f>
        <v>5000</v>
      </c>
      <c r="G5">
        <v>2</v>
      </c>
      <c r="H5" s="13">
        <f>'売上リスト '!$F32*'売上リスト '!$G32</f>
        <v>2500</v>
      </c>
      <c r="I5" t="s">
        <v>19</v>
      </c>
      <c r="J5" t="s">
        <v>17</v>
      </c>
      <c r="K5" s="12" t="s">
        <v>14</v>
      </c>
    </row>
    <row r="6" spans="1:11" outlineLevel="2" x14ac:dyDescent="0.4">
      <c r="A6">
        <v>30</v>
      </c>
      <c r="B6" s="11">
        <v>45676</v>
      </c>
      <c r="C6" s="12" t="s">
        <v>39</v>
      </c>
      <c r="D6" t="str">
        <f>VLOOKUP(C6,商品一覧!$A$4:$D$18,2,FALSE)</f>
        <v>ポピーセレクションZ</v>
      </c>
      <c r="E6" t="str">
        <f>VLOOKUP(C6,商品一覧!$A$4:$D$18,3,FALSE)</f>
        <v>カタログ</v>
      </c>
      <c r="F6" s="13">
        <f>VLOOKUP(C6,商品一覧!$A$4:$D$18,4,FALSE)</f>
        <v>2000</v>
      </c>
      <c r="G6">
        <v>5</v>
      </c>
      <c r="H6" s="13">
        <f>'売上リスト '!$F34*'売上リスト '!$G34</f>
        <v>1000</v>
      </c>
      <c r="I6" t="s">
        <v>19</v>
      </c>
      <c r="J6" t="s">
        <v>23</v>
      </c>
      <c r="K6" s="12" t="s">
        <v>14</v>
      </c>
    </row>
    <row r="7" spans="1:11" outlineLevel="2" x14ac:dyDescent="0.4">
      <c r="A7">
        <v>39</v>
      </c>
      <c r="B7" s="11">
        <v>45686</v>
      </c>
      <c r="C7" s="12" t="s">
        <v>44</v>
      </c>
      <c r="D7" t="str">
        <f>VLOOKUP(C7,商品一覧!$A$4:$D$18,2,FALSE)</f>
        <v>ポピーセレクションR</v>
      </c>
      <c r="E7" t="str">
        <f>VLOOKUP(C7,商品一覧!$A$4:$D$18,3,FALSE)</f>
        <v>カタログ</v>
      </c>
      <c r="F7" s="13">
        <f>VLOOKUP(C7,商品一覧!$A$4:$D$18,4,FALSE)</f>
        <v>3000</v>
      </c>
      <c r="G7">
        <v>8</v>
      </c>
      <c r="H7" s="13">
        <f>'売上リスト '!$F43*'売上リスト '!$G43</f>
        <v>3000</v>
      </c>
      <c r="I7" t="s">
        <v>19</v>
      </c>
      <c r="J7" t="s">
        <v>23</v>
      </c>
      <c r="K7" s="12" t="s">
        <v>21</v>
      </c>
    </row>
    <row r="8" spans="1:11" outlineLevel="2" x14ac:dyDescent="0.4">
      <c r="A8">
        <v>49</v>
      </c>
      <c r="B8" s="11">
        <v>45693</v>
      </c>
      <c r="C8" s="12" t="s">
        <v>44</v>
      </c>
      <c r="D8" t="str">
        <f>VLOOKUP(C8,商品一覧!$A$4:$D$18,2,FALSE)</f>
        <v>ポピーセレクションR</v>
      </c>
      <c r="E8" t="str">
        <f>VLOOKUP(C8,商品一覧!$A$4:$D$18,3,FALSE)</f>
        <v>カタログ</v>
      </c>
      <c r="F8" s="13">
        <f>VLOOKUP(C8,商品一覧!$A$4:$D$18,4,FALSE)</f>
        <v>3000</v>
      </c>
      <c r="G8">
        <v>3</v>
      </c>
      <c r="H8" s="13">
        <f>'売上リスト '!$F53*'売上リスト '!$G53</f>
        <v>10000</v>
      </c>
      <c r="I8" t="s">
        <v>19</v>
      </c>
      <c r="J8" t="s">
        <v>23</v>
      </c>
      <c r="K8" s="12" t="s">
        <v>21</v>
      </c>
    </row>
    <row r="9" spans="1:11" outlineLevel="2" x14ac:dyDescent="0.4">
      <c r="A9">
        <v>53</v>
      </c>
      <c r="B9" s="11">
        <v>45694</v>
      </c>
      <c r="C9" s="12" t="s">
        <v>44</v>
      </c>
      <c r="D9" t="str">
        <f>VLOOKUP(C9,商品一覧!$A$4:$D$18,2,FALSE)</f>
        <v>ポピーセレクションR</v>
      </c>
      <c r="E9" t="str">
        <f>VLOOKUP(C9,商品一覧!$A$4:$D$18,3,FALSE)</f>
        <v>カタログ</v>
      </c>
      <c r="F9" s="13">
        <f>VLOOKUP(C9,商品一覧!$A$4:$D$18,4,FALSE)</f>
        <v>3000</v>
      </c>
      <c r="G9">
        <v>4</v>
      </c>
      <c r="H9" s="13">
        <f>'売上リスト '!$F58*'売上リスト '!$G58</f>
        <v>7000</v>
      </c>
      <c r="I9" t="s">
        <v>19</v>
      </c>
      <c r="J9" t="s">
        <v>23</v>
      </c>
      <c r="K9" s="12" t="s">
        <v>21</v>
      </c>
    </row>
    <row r="10" spans="1:11" outlineLevel="2" x14ac:dyDescent="0.4">
      <c r="A10">
        <v>73</v>
      </c>
      <c r="B10" s="11">
        <v>45707</v>
      </c>
      <c r="C10" s="12" t="s">
        <v>44</v>
      </c>
      <c r="D10" t="str">
        <f>VLOOKUP(C10,商品一覧!$A$4:$D$18,2,FALSE)</f>
        <v>ポピーセレクションR</v>
      </c>
      <c r="E10" t="str">
        <f>VLOOKUP(C10,商品一覧!$A$4:$D$18,3,FALSE)</f>
        <v>カタログ</v>
      </c>
      <c r="F10" s="13">
        <f>VLOOKUP(C10,商品一覧!$A$4:$D$18,4,FALSE)</f>
        <v>3000</v>
      </c>
      <c r="G10">
        <v>4</v>
      </c>
      <c r="H10" s="13">
        <f>'売上リスト '!$F78*'売上リスト '!$G78</f>
        <v>12000</v>
      </c>
      <c r="I10" t="s">
        <v>19</v>
      </c>
      <c r="J10" t="s">
        <v>23</v>
      </c>
      <c r="K10" s="12" t="s">
        <v>21</v>
      </c>
    </row>
    <row r="11" spans="1:11" outlineLevel="2" x14ac:dyDescent="0.4">
      <c r="A11">
        <v>75</v>
      </c>
      <c r="B11" s="11">
        <v>45707</v>
      </c>
      <c r="C11" s="12" t="s">
        <v>25</v>
      </c>
      <c r="D11" t="str">
        <f>VLOOKUP(C11,商品一覧!$A$4:$D$18,2,FALSE)</f>
        <v>ポピーセレクションG</v>
      </c>
      <c r="E11" t="str">
        <f>VLOOKUP(C11,商品一覧!$A$4:$D$18,3,FALSE)</f>
        <v>カタログ</v>
      </c>
      <c r="F11" s="13">
        <f>VLOOKUP(C11,商品一覧!$A$4:$D$18,4,FALSE)</f>
        <v>5000</v>
      </c>
      <c r="G11">
        <v>2</v>
      </c>
      <c r="H11" s="13">
        <f>'売上リスト '!$F80*'売上リスト '!$G80</f>
        <v>3000</v>
      </c>
      <c r="I11" t="s">
        <v>16</v>
      </c>
      <c r="J11" t="s">
        <v>23</v>
      </c>
      <c r="K11" s="12" t="s">
        <v>21</v>
      </c>
    </row>
    <row r="12" spans="1:11" outlineLevel="2" x14ac:dyDescent="0.4">
      <c r="A12">
        <v>95</v>
      </c>
      <c r="B12" s="11">
        <v>45721</v>
      </c>
      <c r="C12" s="12" t="s">
        <v>39</v>
      </c>
      <c r="D12" t="str">
        <f>VLOOKUP(C12,商品一覧!$A$4:$D$18,2,FALSE)</f>
        <v>ポピーセレクションZ</v>
      </c>
      <c r="E12" t="str">
        <f>VLOOKUP(C12,商品一覧!$A$4:$D$18,3,FALSE)</f>
        <v>カタログ</v>
      </c>
      <c r="F12" s="13">
        <f>VLOOKUP(C12,商品一覧!$A$4:$D$18,4,FALSE)</f>
        <v>2000</v>
      </c>
      <c r="G12">
        <v>4</v>
      </c>
      <c r="H12" s="13">
        <f>'売上リスト '!$F100*'売上リスト '!$G100</f>
        <v>2500</v>
      </c>
      <c r="I12" t="s">
        <v>36</v>
      </c>
      <c r="J12" t="s">
        <v>23</v>
      </c>
      <c r="K12" s="12" t="s">
        <v>14</v>
      </c>
    </row>
    <row r="13" spans="1:11" outlineLevel="2" x14ac:dyDescent="0.4">
      <c r="A13">
        <v>97</v>
      </c>
      <c r="B13" s="11">
        <v>45722</v>
      </c>
      <c r="C13" s="12" t="s">
        <v>25</v>
      </c>
      <c r="D13" t="str">
        <f>VLOOKUP(C13,商品一覧!$A$4:$D$18,2,FALSE)</f>
        <v>ポピーセレクションG</v>
      </c>
      <c r="E13" t="str">
        <f>VLOOKUP(C13,商品一覧!$A$4:$D$18,3,FALSE)</f>
        <v>カタログ</v>
      </c>
      <c r="F13" s="13">
        <f>VLOOKUP(C13,商品一覧!$A$4:$D$18,4,FALSE)</f>
        <v>5000</v>
      </c>
      <c r="G13">
        <v>1</v>
      </c>
      <c r="H13" s="13">
        <f>'売上リスト '!$F102*'売上リスト '!$G102</f>
        <v>4800</v>
      </c>
      <c r="I13" t="s">
        <v>16</v>
      </c>
      <c r="J13" t="s">
        <v>23</v>
      </c>
      <c r="K13" s="12" t="s">
        <v>14</v>
      </c>
    </row>
    <row r="14" spans="1:11" outlineLevel="2" x14ac:dyDescent="0.4">
      <c r="A14">
        <v>98</v>
      </c>
      <c r="B14" s="11">
        <v>45722</v>
      </c>
      <c r="C14" s="12" t="s">
        <v>44</v>
      </c>
      <c r="D14" t="str">
        <f>VLOOKUP(C14,商品一覧!$A$4:$D$18,2,FALSE)</f>
        <v>ポピーセレクションR</v>
      </c>
      <c r="E14" t="str">
        <f>VLOOKUP(C14,商品一覧!$A$4:$D$18,3,FALSE)</f>
        <v>カタログ</v>
      </c>
      <c r="F14" s="13">
        <f>VLOOKUP(C14,商品一覧!$A$4:$D$18,4,FALSE)</f>
        <v>3000</v>
      </c>
      <c r="G14">
        <v>2</v>
      </c>
      <c r="H14" s="13">
        <f>'売上リスト '!$F103*'売上リスト '!$G103</f>
        <v>2500</v>
      </c>
      <c r="I14" t="s">
        <v>19</v>
      </c>
      <c r="J14" t="s">
        <v>23</v>
      </c>
      <c r="K14" s="12" t="s">
        <v>14</v>
      </c>
    </row>
    <row r="15" spans="1:11" outlineLevel="2" x14ac:dyDescent="0.4">
      <c r="A15">
        <v>104</v>
      </c>
      <c r="B15" s="11">
        <v>45726</v>
      </c>
      <c r="C15" s="12" t="s">
        <v>25</v>
      </c>
      <c r="D15" t="str">
        <f>VLOOKUP(C15,商品一覧!$A$4:$D$18,2,FALSE)</f>
        <v>ポピーセレクションG</v>
      </c>
      <c r="E15" t="str">
        <f>VLOOKUP(C15,商品一覧!$A$4:$D$18,3,FALSE)</f>
        <v>カタログ</v>
      </c>
      <c r="F15" s="13">
        <f>VLOOKUP(C15,商品一覧!$A$4:$D$18,4,FALSE)</f>
        <v>5000</v>
      </c>
      <c r="G15">
        <v>1</v>
      </c>
      <c r="H15" s="13">
        <f>'売上リスト '!$F109*'売上リスト '!$G109</f>
        <v>5000</v>
      </c>
      <c r="I15" t="s">
        <v>16</v>
      </c>
      <c r="J15" t="s">
        <v>26</v>
      </c>
      <c r="K15" s="12" t="s">
        <v>21</v>
      </c>
    </row>
    <row r="16" spans="1:11" outlineLevel="1" x14ac:dyDescent="0.4">
      <c r="B16" s="11"/>
      <c r="C16" s="12"/>
      <c r="E16" s="15" t="s">
        <v>79</v>
      </c>
      <c r="F16" s="13"/>
      <c r="G16">
        <f>SUBTOTAL(9,G4:G15)</f>
        <v>37</v>
      </c>
      <c r="H16" s="13">
        <f>SUBTOTAL(9,H4:H15)</f>
        <v>65300</v>
      </c>
      <c r="K16" s="12">
        <f>SUBTOTAL(9,K4:K15)</f>
        <v>0</v>
      </c>
    </row>
    <row r="17" spans="1:11" hidden="1" outlineLevel="2" x14ac:dyDescent="0.4">
      <c r="A17">
        <v>3</v>
      </c>
      <c r="B17" s="11">
        <v>45661</v>
      </c>
      <c r="C17" s="12" t="s">
        <v>18</v>
      </c>
      <c r="D17" t="str">
        <f>VLOOKUP(C17,商品一覧!$A$4:$D$18,2,FALSE)</f>
        <v>タオルハンカチ（紳士用）</v>
      </c>
      <c r="E17" t="str">
        <f>VLOOKUP(C17,商品一覧!$A$4:$D$18,3,FALSE)</f>
        <v>タオル</v>
      </c>
      <c r="F17" s="13">
        <f>VLOOKUP(C17,商品一覧!$A$4:$D$18,4,FALSE)</f>
        <v>500</v>
      </c>
      <c r="G17">
        <v>4</v>
      </c>
      <c r="H17" s="13">
        <f>'売上リスト '!$F6*'売上リスト '!$G6</f>
        <v>10000</v>
      </c>
      <c r="I17" t="s">
        <v>19</v>
      </c>
      <c r="J17" t="s">
        <v>20</v>
      </c>
      <c r="K17" s="12" t="s">
        <v>21</v>
      </c>
    </row>
    <row r="18" spans="1:11" hidden="1" outlineLevel="2" x14ac:dyDescent="0.4">
      <c r="A18">
        <v>4</v>
      </c>
      <c r="B18" s="11">
        <v>45661</v>
      </c>
      <c r="C18" s="12" t="s">
        <v>22</v>
      </c>
      <c r="D18" t="str">
        <f>VLOOKUP(C18,商品一覧!$A$4:$D$18,2,FALSE)</f>
        <v>タオルハンカチ（婦人用）</v>
      </c>
      <c r="E18" t="str">
        <f>VLOOKUP(C18,商品一覧!$A$4:$D$18,3,FALSE)</f>
        <v>タオル</v>
      </c>
      <c r="F18" s="13">
        <f>VLOOKUP(C18,商品一覧!$A$4:$D$18,4,FALSE)</f>
        <v>500</v>
      </c>
      <c r="G18">
        <v>6</v>
      </c>
      <c r="H18" s="13">
        <f>'売上リスト '!$F7*'売上リスト '!$G7</f>
        <v>24000</v>
      </c>
      <c r="I18" t="s">
        <v>19</v>
      </c>
      <c r="J18" t="s">
        <v>23</v>
      </c>
      <c r="K18" s="12" t="s">
        <v>21</v>
      </c>
    </row>
    <row r="19" spans="1:11" hidden="1" outlineLevel="2" x14ac:dyDescent="0.4">
      <c r="A19">
        <v>16</v>
      </c>
      <c r="B19" s="11">
        <v>45666</v>
      </c>
      <c r="C19" s="12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13">
        <f>VLOOKUP(C19,商品一覧!$A$4:$D$18,4,FALSE)</f>
        <v>500</v>
      </c>
      <c r="G19">
        <v>4</v>
      </c>
      <c r="H19" s="13">
        <f>'売上リスト '!$F20*'売上リスト '!$G20</f>
        <v>10000</v>
      </c>
      <c r="I19" t="s">
        <v>19</v>
      </c>
      <c r="J19" t="s">
        <v>29</v>
      </c>
      <c r="K19" s="12" t="s">
        <v>21</v>
      </c>
    </row>
    <row r="20" spans="1:11" hidden="1" outlineLevel="2" x14ac:dyDescent="0.4">
      <c r="A20">
        <v>23</v>
      </c>
      <c r="B20" s="11">
        <v>45672</v>
      </c>
      <c r="C20" s="12" t="s">
        <v>18</v>
      </c>
      <c r="D20" t="str">
        <f>VLOOKUP(C20,商品一覧!$A$4:$D$18,2,FALSE)</f>
        <v>タオルハンカチ（紳士用）</v>
      </c>
      <c r="E20" t="str">
        <f>VLOOKUP(C20,商品一覧!$A$4:$D$18,3,FALSE)</f>
        <v>タオル</v>
      </c>
      <c r="F20" s="13">
        <f>VLOOKUP(C20,商品一覧!$A$4:$D$18,4,FALSE)</f>
        <v>500</v>
      </c>
      <c r="G20">
        <v>20</v>
      </c>
      <c r="H20" s="13">
        <f>'売上リスト '!$F27*'売上リスト '!$G27</f>
        <v>3000</v>
      </c>
      <c r="I20" t="s">
        <v>36</v>
      </c>
      <c r="J20" t="s">
        <v>23</v>
      </c>
      <c r="K20" s="12" t="s">
        <v>14</v>
      </c>
    </row>
    <row r="21" spans="1:11" hidden="1" outlineLevel="2" x14ac:dyDescent="0.4">
      <c r="A21">
        <v>24</v>
      </c>
      <c r="B21" s="11">
        <v>45672</v>
      </c>
      <c r="C21" s="12" t="s">
        <v>22</v>
      </c>
      <c r="D21" t="str">
        <f>VLOOKUP(C21,商品一覧!$A$4:$D$18,2,FALSE)</f>
        <v>タオルハンカチ（婦人用）</v>
      </c>
      <c r="E21" t="str">
        <f>VLOOKUP(C21,商品一覧!$A$4:$D$18,3,FALSE)</f>
        <v>タオル</v>
      </c>
      <c r="F21" s="13">
        <f>VLOOKUP(C21,商品一覧!$A$4:$D$18,4,FALSE)</f>
        <v>500</v>
      </c>
      <c r="G21">
        <v>20</v>
      </c>
      <c r="H21" s="13">
        <f>'売上リスト '!$F28*'売上リスト '!$G28</f>
        <v>2500</v>
      </c>
      <c r="I21" t="s">
        <v>36</v>
      </c>
      <c r="J21" t="s">
        <v>23</v>
      </c>
      <c r="K21" s="12" t="s">
        <v>14</v>
      </c>
    </row>
    <row r="22" spans="1:11" hidden="1" outlineLevel="2" x14ac:dyDescent="0.4">
      <c r="A22">
        <v>33</v>
      </c>
      <c r="B22" s="11">
        <v>45679</v>
      </c>
      <c r="C22" s="12" t="s">
        <v>40</v>
      </c>
      <c r="D22" t="str">
        <f>VLOOKUP(C22,商品一覧!$A$4:$D$18,2,FALSE)</f>
        <v>タオルセット</v>
      </c>
      <c r="E22" t="str">
        <f>VLOOKUP(C22,商品一覧!$A$4:$D$18,3,FALSE)</f>
        <v>タオル</v>
      </c>
      <c r="F22" s="13">
        <f>VLOOKUP(C22,商品一覧!$A$4:$D$18,4,FALSE)</f>
        <v>3000</v>
      </c>
      <c r="G22">
        <v>1</v>
      </c>
      <c r="H22" s="13">
        <f>'売上リスト '!$F37*'売上リスト '!$G37</f>
        <v>6000</v>
      </c>
      <c r="I22" t="s">
        <v>16</v>
      </c>
      <c r="J22" t="s">
        <v>23</v>
      </c>
      <c r="K22" s="12" t="s">
        <v>21</v>
      </c>
    </row>
    <row r="23" spans="1:11" hidden="1" outlineLevel="2" x14ac:dyDescent="0.4">
      <c r="A23">
        <v>34</v>
      </c>
      <c r="B23" s="11">
        <v>45680</v>
      </c>
      <c r="C23" s="12" t="s">
        <v>41</v>
      </c>
      <c r="D23" t="str">
        <f>VLOOKUP(C23,商品一覧!$A$4:$D$18,2,FALSE)</f>
        <v>バスタオル</v>
      </c>
      <c r="E23" t="str">
        <f>VLOOKUP(C23,商品一覧!$A$4:$D$18,3,FALSE)</f>
        <v>タオル</v>
      </c>
      <c r="F23" s="13">
        <f>VLOOKUP(C23,商品一覧!$A$4:$D$18,4,FALSE)</f>
        <v>1800</v>
      </c>
      <c r="G23">
        <v>2</v>
      </c>
      <c r="H23" s="13">
        <f>'売上リスト '!$F38*'売上リスト '!$G38</f>
        <v>3000</v>
      </c>
      <c r="I23" t="s">
        <v>42</v>
      </c>
      <c r="J23" t="s">
        <v>23</v>
      </c>
      <c r="K23" s="12" t="s">
        <v>21</v>
      </c>
    </row>
    <row r="24" spans="1:11" hidden="1" outlineLevel="2" x14ac:dyDescent="0.4">
      <c r="A24">
        <v>35</v>
      </c>
      <c r="B24" s="11">
        <v>45680</v>
      </c>
      <c r="C24" s="12" t="s">
        <v>43</v>
      </c>
      <c r="D24" t="str">
        <f>VLOOKUP(C24,商品一覧!$A$4:$D$18,2,FALSE)</f>
        <v>フェイスタオル</v>
      </c>
      <c r="E24" t="str">
        <f>VLOOKUP(C24,商品一覧!$A$4:$D$18,3,FALSE)</f>
        <v>タオル</v>
      </c>
      <c r="F24" s="13">
        <f>VLOOKUP(C24,商品一覧!$A$4:$D$18,4,FALSE)</f>
        <v>800</v>
      </c>
      <c r="G24">
        <v>2</v>
      </c>
      <c r="H24" s="13">
        <f>'売上リスト '!$F39*'売上リスト '!$G39</f>
        <v>1600</v>
      </c>
      <c r="I24" t="s">
        <v>42</v>
      </c>
      <c r="J24" t="s">
        <v>23</v>
      </c>
      <c r="K24" s="12" t="s">
        <v>21</v>
      </c>
    </row>
    <row r="25" spans="1:11" hidden="1" outlineLevel="2" x14ac:dyDescent="0.4">
      <c r="A25">
        <v>40</v>
      </c>
      <c r="B25" s="11">
        <v>45687</v>
      </c>
      <c r="C25" s="12" t="s">
        <v>18</v>
      </c>
      <c r="D25" t="str">
        <f>VLOOKUP(C25,商品一覧!$A$4:$D$18,2,FALSE)</f>
        <v>タオルハンカチ（紳士用）</v>
      </c>
      <c r="E25" t="str">
        <f>VLOOKUP(C25,商品一覧!$A$4:$D$18,3,FALSE)</f>
        <v>タオル</v>
      </c>
      <c r="F25" s="13">
        <f>VLOOKUP(C25,商品一覧!$A$4:$D$18,4,FALSE)</f>
        <v>500</v>
      </c>
      <c r="G25">
        <v>3</v>
      </c>
      <c r="H25" s="13">
        <f>'売上リスト '!$F44*'売上リスト '!$G44</f>
        <v>9000</v>
      </c>
      <c r="I25" t="s">
        <v>19</v>
      </c>
      <c r="J25" t="s">
        <v>29</v>
      </c>
      <c r="K25" s="12" t="s">
        <v>14</v>
      </c>
    </row>
    <row r="26" spans="1:11" hidden="1" outlineLevel="2" x14ac:dyDescent="0.4">
      <c r="A26">
        <v>41</v>
      </c>
      <c r="B26" s="11">
        <v>45687</v>
      </c>
      <c r="C26" s="12" t="s">
        <v>22</v>
      </c>
      <c r="D26" t="str">
        <f>VLOOKUP(C26,商品一覧!$A$4:$D$18,2,FALSE)</f>
        <v>タオルハンカチ（婦人用）</v>
      </c>
      <c r="E26" t="str">
        <f>VLOOKUP(C26,商品一覧!$A$4:$D$18,3,FALSE)</f>
        <v>タオル</v>
      </c>
      <c r="F26" s="13">
        <f>VLOOKUP(C26,商品一覧!$A$4:$D$18,4,FALSE)</f>
        <v>500</v>
      </c>
      <c r="G26">
        <v>3</v>
      </c>
      <c r="H26" s="13">
        <f>'売上リスト '!$F45*'売上リスト '!$G45</f>
        <v>1800</v>
      </c>
      <c r="I26" t="s">
        <v>19</v>
      </c>
      <c r="J26" t="s">
        <v>29</v>
      </c>
      <c r="K26" s="12" t="s">
        <v>14</v>
      </c>
    </row>
    <row r="27" spans="1:11" hidden="1" outlineLevel="2" x14ac:dyDescent="0.4">
      <c r="A27">
        <v>48</v>
      </c>
      <c r="B27" s="11">
        <v>45692</v>
      </c>
      <c r="C27" s="12" t="s">
        <v>40</v>
      </c>
      <c r="D27" t="str">
        <f>VLOOKUP(C27,商品一覧!$A$4:$D$18,2,FALSE)</f>
        <v>タオルセット</v>
      </c>
      <c r="E27" t="str">
        <f>VLOOKUP(C27,商品一覧!$A$4:$D$18,3,FALSE)</f>
        <v>タオル</v>
      </c>
      <c r="F27" s="13">
        <f>VLOOKUP(C27,商品一覧!$A$4:$D$18,4,FALSE)</f>
        <v>3000</v>
      </c>
      <c r="G27">
        <v>1</v>
      </c>
      <c r="H27" s="13">
        <f>'売上リスト '!$F52*'売上リスト '!$G52</f>
        <v>7500</v>
      </c>
      <c r="I27" t="s">
        <v>16</v>
      </c>
      <c r="J27" t="s">
        <v>29</v>
      </c>
      <c r="K27" s="12" t="s">
        <v>21</v>
      </c>
    </row>
    <row r="28" spans="1:11" hidden="1" outlineLevel="2" x14ac:dyDescent="0.4">
      <c r="A28">
        <v>50</v>
      </c>
      <c r="B28" s="11">
        <v>45693</v>
      </c>
      <c r="C28" s="12" t="s">
        <v>22</v>
      </c>
      <c r="D28" t="str">
        <f>VLOOKUP(C28,商品一覧!$A$4:$D$18,2,FALSE)</f>
        <v>タオルハンカチ（婦人用）</v>
      </c>
      <c r="E28" t="str">
        <f>VLOOKUP(C28,商品一覧!$A$4:$D$18,3,FALSE)</f>
        <v>タオル</v>
      </c>
      <c r="F28" s="13">
        <f>VLOOKUP(C28,商品一覧!$A$4:$D$18,4,FALSE)</f>
        <v>500</v>
      </c>
      <c r="G28">
        <v>5</v>
      </c>
      <c r="H28" s="13">
        <f>'売上リスト '!$F55*'売上リスト '!$G55</f>
        <v>10000</v>
      </c>
      <c r="I28" t="s">
        <v>12</v>
      </c>
      <c r="J28" t="s">
        <v>23</v>
      </c>
      <c r="K28" s="12" t="s">
        <v>21</v>
      </c>
    </row>
    <row r="29" spans="1:11" hidden="1" outlineLevel="2" x14ac:dyDescent="0.4">
      <c r="A29">
        <v>51</v>
      </c>
      <c r="B29" s="11">
        <v>45693</v>
      </c>
      <c r="C29" s="12" t="s">
        <v>18</v>
      </c>
      <c r="D29" t="str">
        <f>VLOOKUP(C29,商品一覧!$A$4:$D$18,2,FALSE)</f>
        <v>タオルハンカチ（紳士用）</v>
      </c>
      <c r="E29" t="str">
        <f>VLOOKUP(C29,商品一覧!$A$4:$D$18,3,FALSE)</f>
        <v>タオル</v>
      </c>
      <c r="F29" s="13">
        <f>VLOOKUP(C29,商品一覧!$A$4:$D$18,4,FALSE)</f>
        <v>500</v>
      </c>
      <c r="G29">
        <v>10</v>
      </c>
      <c r="H29" s="13">
        <f>'売上リスト '!$F56*'売上リスト '!$G56</f>
        <v>10000</v>
      </c>
      <c r="I29" t="s">
        <v>36</v>
      </c>
      <c r="J29" t="s">
        <v>17</v>
      </c>
      <c r="K29" s="12" t="s">
        <v>21</v>
      </c>
    </row>
    <row r="30" spans="1:11" hidden="1" outlineLevel="2" x14ac:dyDescent="0.4">
      <c r="A30">
        <v>52</v>
      </c>
      <c r="B30" s="11">
        <v>45694</v>
      </c>
      <c r="C30" s="12" t="s">
        <v>22</v>
      </c>
      <c r="D30" t="str">
        <f>VLOOKUP(C30,商品一覧!$A$4:$D$18,2,FALSE)</f>
        <v>タオルハンカチ（婦人用）</v>
      </c>
      <c r="E30" t="str">
        <f>VLOOKUP(C30,商品一覧!$A$4:$D$18,3,FALSE)</f>
        <v>タオル</v>
      </c>
      <c r="F30" s="13">
        <f>VLOOKUP(C30,商品一覧!$A$4:$D$18,4,FALSE)</f>
        <v>500</v>
      </c>
      <c r="G30">
        <v>10</v>
      </c>
      <c r="H30" s="13">
        <f>'売上リスト '!$F57*'売上リスト '!$G57</f>
        <v>5000</v>
      </c>
      <c r="I30" t="s">
        <v>36</v>
      </c>
      <c r="J30" t="s">
        <v>17</v>
      </c>
      <c r="K30" s="12" t="s">
        <v>21</v>
      </c>
    </row>
    <row r="31" spans="1:11" hidden="1" outlineLevel="2" x14ac:dyDescent="0.4">
      <c r="A31">
        <v>55</v>
      </c>
      <c r="B31" s="11">
        <v>45696</v>
      </c>
      <c r="C31" s="12" t="s">
        <v>22</v>
      </c>
      <c r="D31" t="str">
        <f>VLOOKUP(C31,商品一覧!$A$4:$D$18,2,FALSE)</f>
        <v>タオルハンカチ（婦人用）</v>
      </c>
      <c r="E31" t="str">
        <f>VLOOKUP(C31,商品一覧!$A$4:$D$18,3,FALSE)</f>
        <v>タオル</v>
      </c>
      <c r="F31" s="13">
        <f>VLOOKUP(C31,商品一覧!$A$4:$D$18,4,FALSE)</f>
        <v>500</v>
      </c>
      <c r="G31">
        <v>12</v>
      </c>
      <c r="H31" s="13">
        <f>'売上リスト '!$F60*'売上リスト '!$G60</f>
        <v>2400</v>
      </c>
      <c r="I31" t="s">
        <v>19</v>
      </c>
      <c r="J31" t="s">
        <v>17</v>
      </c>
      <c r="K31" s="12" t="s">
        <v>14</v>
      </c>
    </row>
    <row r="32" spans="1:11" hidden="1" outlineLevel="2" x14ac:dyDescent="0.4">
      <c r="A32">
        <v>56</v>
      </c>
      <c r="B32" s="11">
        <v>45697</v>
      </c>
      <c r="C32" s="12" t="s">
        <v>22</v>
      </c>
      <c r="D32" t="str">
        <f>VLOOKUP(C32,商品一覧!$A$4:$D$18,2,FALSE)</f>
        <v>タオルハンカチ（婦人用）</v>
      </c>
      <c r="E32" t="str">
        <f>VLOOKUP(C32,商品一覧!$A$4:$D$18,3,FALSE)</f>
        <v>タオル</v>
      </c>
      <c r="F32" s="13">
        <f>VLOOKUP(C32,商品一覧!$A$4:$D$18,4,FALSE)</f>
        <v>500</v>
      </c>
      <c r="G32">
        <v>5</v>
      </c>
      <c r="H32" s="13">
        <f>'売上リスト '!$F61*'売上リスト '!$G61</f>
        <v>2500</v>
      </c>
      <c r="I32" t="s">
        <v>19</v>
      </c>
      <c r="J32" t="s">
        <v>23</v>
      </c>
      <c r="K32" s="12" t="s">
        <v>14</v>
      </c>
    </row>
    <row r="33" spans="1:11" hidden="1" outlineLevel="2" x14ac:dyDescent="0.4">
      <c r="A33">
        <v>58</v>
      </c>
      <c r="B33" s="11">
        <v>45699</v>
      </c>
      <c r="C33" s="12" t="s">
        <v>22</v>
      </c>
      <c r="D33" t="str">
        <f>VLOOKUP(C33,商品一覧!$A$4:$D$18,2,FALSE)</f>
        <v>タオルハンカチ（婦人用）</v>
      </c>
      <c r="E33" t="str">
        <f>VLOOKUP(C33,商品一覧!$A$4:$D$18,3,FALSE)</f>
        <v>タオル</v>
      </c>
      <c r="F33" s="13">
        <f>VLOOKUP(C33,商品一覧!$A$4:$D$18,4,FALSE)</f>
        <v>500</v>
      </c>
      <c r="G33">
        <v>5</v>
      </c>
      <c r="H33" s="13">
        <f>'売上リスト '!$F63*'売上リスト '!$G63</f>
        <v>5000</v>
      </c>
      <c r="I33" t="s">
        <v>19</v>
      </c>
      <c r="J33" t="s">
        <v>23</v>
      </c>
      <c r="K33" s="12" t="s">
        <v>14</v>
      </c>
    </row>
    <row r="34" spans="1:11" hidden="1" outlineLevel="2" x14ac:dyDescent="0.4">
      <c r="A34">
        <v>59</v>
      </c>
      <c r="B34" s="11">
        <v>45699</v>
      </c>
      <c r="C34" s="12" t="s">
        <v>22</v>
      </c>
      <c r="D34" t="str">
        <f>VLOOKUP(C34,商品一覧!$A$4:$D$18,2,FALSE)</f>
        <v>タオルハンカチ（婦人用）</v>
      </c>
      <c r="E34" t="str">
        <f>VLOOKUP(C34,商品一覧!$A$4:$D$18,3,FALSE)</f>
        <v>タオル</v>
      </c>
      <c r="F34" s="13">
        <f>VLOOKUP(C34,商品一覧!$A$4:$D$18,4,FALSE)</f>
        <v>500</v>
      </c>
      <c r="G34">
        <v>2</v>
      </c>
      <c r="H34" s="13">
        <f>'売上リスト '!$F64*'売上リスト '!$G64</f>
        <v>1400</v>
      </c>
      <c r="I34" t="s">
        <v>42</v>
      </c>
      <c r="J34" t="s">
        <v>23</v>
      </c>
      <c r="K34" s="12" t="s">
        <v>21</v>
      </c>
    </row>
    <row r="35" spans="1:11" hidden="1" outlineLevel="2" x14ac:dyDescent="0.4">
      <c r="A35">
        <v>60</v>
      </c>
      <c r="B35" s="11">
        <v>45700</v>
      </c>
      <c r="C35" s="12" t="s">
        <v>18</v>
      </c>
      <c r="D35" t="str">
        <f>VLOOKUP(C35,商品一覧!$A$4:$D$18,2,FALSE)</f>
        <v>タオルハンカチ（紳士用）</v>
      </c>
      <c r="E35" t="str">
        <f>VLOOKUP(C35,商品一覧!$A$4:$D$18,3,FALSE)</f>
        <v>タオル</v>
      </c>
      <c r="F35" s="13">
        <f>VLOOKUP(C35,商品一覧!$A$4:$D$18,4,FALSE)</f>
        <v>500</v>
      </c>
      <c r="G35">
        <v>6</v>
      </c>
      <c r="H35" s="13">
        <f>'売上リスト '!$F65*'売上リスト '!$G65</f>
        <v>800</v>
      </c>
      <c r="I35" t="s">
        <v>12</v>
      </c>
      <c r="J35" t="s">
        <v>26</v>
      </c>
      <c r="K35" s="12" t="s">
        <v>21</v>
      </c>
    </row>
    <row r="36" spans="1:11" hidden="1" outlineLevel="2" x14ac:dyDescent="0.4">
      <c r="A36">
        <v>66</v>
      </c>
      <c r="B36" s="11">
        <v>45702</v>
      </c>
      <c r="C36" s="12" t="s">
        <v>43</v>
      </c>
      <c r="D36" t="str">
        <f>VLOOKUP(C36,商品一覧!$A$4:$D$18,2,FALSE)</f>
        <v>フェイスタオル</v>
      </c>
      <c r="E36" t="str">
        <f>VLOOKUP(C36,商品一覧!$A$4:$D$18,3,FALSE)</f>
        <v>タオル</v>
      </c>
      <c r="F36" s="13">
        <f>VLOOKUP(C36,商品一覧!$A$4:$D$18,4,FALSE)</f>
        <v>800</v>
      </c>
      <c r="G36">
        <v>2</v>
      </c>
      <c r="H36" s="13">
        <f>'売上リスト '!$F71*'売上リスト '!$G71</f>
        <v>2500</v>
      </c>
      <c r="I36" t="s">
        <v>19</v>
      </c>
      <c r="J36" t="s">
        <v>23</v>
      </c>
      <c r="K36" s="12" t="s">
        <v>14</v>
      </c>
    </row>
    <row r="37" spans="1:11" hidden="1" outlineLevel="2" x14ac:dyDescent="0.4">
      <c r="A37">
        <v>72</v>
      </c>
      <c r="B37" s="11">
        <v>45706</v>
      </c>
      <c r="C37" s="12" t="s">
        <v>40</v>
      </c>
      <c r="D37" t="str">
        <f>VLOOKUP(C37,商品一覧!$A$4:$D$18,2,FALSE)</f>
        <v>タオルセット</v>
      </c>
      <c r="E37" t="str">
        <f>VLOOKUP(C37,商品一覧!$A$4:$D$18,3,FALSE)</f>
        <v>タオル</v>
      </c>
      <c r="F37" s="13">
        <f>VLOOKUP(C37,商品一覧!$A$4:$D$18,4,FALSE)</f>
        <v>3000</v>
      </c>
      <c r="G37">
        <v>2</v>
      </c>
      <c r="H37" s="13">
        <f>'売上リスト '!$F77*'売上リスト '!$G77</f>
        <v>4800</v>
      </c>
      <c r="I37" t="s">
        <v>16</v>
      </c>
      <c r="J37" t="s">
        <v>17</v>
      </c>
      <c r="K37" s="12" t="s">
        <v>21</v>
      </c>
    </row>
    <row r="38" spans="1:11" hidden="1" outlineLevel="2" x14ac:dyDescent="0.4">
      <c r="A38">
        <v>76</v>
      </c>
      <c r="B38" s="11">
        <v>45708</v>
      </c>
      <c r="C38" s="12" t="s">
        <v>40</v>
      </c>
      <c r="D38" t="str">
        <f>VLOOKUP(C38,商品一覧!$A$4:$D$18,2,FALSE)</f>
        <v>タオルセット</v>
      </c>
      <c r="E38" t="str">
        <f>VLOOKUP(C38,商品一覧!$A$4:$D$18,3,FALSE)</f>
        <v>タオル</v>
      </c>
      <c r="F38" s="13">
        <f>VLOOKUP(C38,商品一覧!$A$4:$D$18,4,FALSE)</f>
        <v>3000</v>
      </c>
      <c r="G38">
        <v>1</v>
      </c>
      <c r="H38" s="13">
        <f>'売上リスト '!$F81*'売上リスト '!$G81</f>
        <v>7500</v>
      </c>
      <c r="I38" t="s">
        <v>42</v>
      </c>
      <c r="J38" t="s">
        <v>23</v>
      </c>
      <c r="K38" s="12" t="s">
        <v>21</v>
      </c>
    </row>
    <row r="39" spans="1:11" hidden="1" outlineLevel="2" x14ac:dyDescent="0.4">
      <c r="A39">
        <v>77</v>
      </c>
      <c r="B39" s="11">
        <v>45708</v>
      </c>
      <c r="C39" s="12" t="s">
        <v>43</v>
      </c>
      <c r="D39" t="str">
        <f>VLOOKUP(C39,商品一覧!$A$4:$D$18,2,FALSE)</f>
        <v>フェイスタオル</v>
      </c>
      <c r="E39" t="str">
        <f>VLOOKUP(C39,商品一覧!$A$4:$D$18,3,FALSE)</f>
        <v>タオル</v>
      </c>
      <c r="F39" s="13">
        <f>VLOOKUP(C39,商品一覧!$A$4:$D$18,4,FALSE)</f>
        <v>800</v>
      </c>
      <c r="G39">
        <v>2</v>
      </c>
      <c r="H39" s="13">
        <f>'売上リスト '!$F82*'売上リスト '!$G82</f>
        <v>2000</v>
      </c>
      <c r="I39" t="s">
        <v>12</v>
      </c>
      <c r="J39" t="s">
        <v>46</v>
      </c>
      <c r="K39" s="12" t="s">
        <v>47</v>
      </c>
    </row>
    <row r="40" spans="1:11" hidden="1" outlineLevel="2" x14ac:dyDescent="0.4">
      <c r="A40">
        <v>78</v>
      </c>
      <c r="B40" s="11">
        <v>45708</v>
      </c>
      <c r="C40" s="12" t="s">
        <v>48</v>
      </c>
      <c r="D40" t="str">
        <f>VLOOKUP(C40,商品一覧!$A$4:$D$18,2,FALSE)</f>
        <v>バスタオル</v>
      </c>
      <c r="E40" t="str">
        <f>VLOOKUP(C40,商品一覧!$A$4:$D$18,3,FALSE)</f>
        <v>タオル</v>
      </c>
      <c r="F40" s="13">
        <f>VLOOKUP(C40,商品一覧!$A$4:$D$18,4,FALSE)</f>
        <v>1800</v>
      </c>
      <c r="G40">
        <v>1</v>
      </c>
      <c r="H40" s="13">
        <f>'売上リスト '!$F83*'売上リスト '!$G83</f>
        <v>2500</v>
      </c>
      <c r="I40" t="s">
        <v>49</v>
      </c>
      <c r="J40" t="s">
        <v>23</v>
      </c>
      <c r="K40" s="12" t="s">
        <v>14</v>
      </c>
    </row>
    <row r="41" spans="1:11" hidden="1" outlineLevel="2" x14ac:dyDescent="0.4">
      <c r="A41">
        <v>79</v>
      </c>
      <c r="B41" s="11">
        <v>45711</v>
      </c>
      <c r="C41" s="12" t="s">
        <v>50</v>
      </c>
      <c r="D41" t="str">
        <f>VLOOKUP(C41,商品一覧!$A$4:$D$18,2,FALSE)</f>
        <v>タオルセット</v>
      </c>
      <c r="E41" t="str">
        <f>VLOOKUP(C41,商品一覧!$A$4:$D$18,3,FALSE)</f>
        <v>タオル</v>
      </c>
      <c r="F41" s="13">
        <f>VLOOKUP(C41,商品一覧!$A$4:$D$18,4,FALSE)</f>
        <v>3000</v>
      </c>
      <c r="G41">
        <v>1</v>
      </c>
      <c r="H41" s="13">
        <f>'売上リスト '!$F84*'売上リスト '!$G84</f>
        <v>2500</v>
      </c>
      <c r="I41" t="s">
        <v>33</v>
      </c>
      <c r="J41" t="s">
        <v>13</v>
      </c>
      <c r="K41" s="12" t="s">
        <v>35</v>
      </c>
    </row>
    <row r="42" spans="1:11" hidden="1" outlineLevel="2" x14ac:dyDescent="0.4">
      <c r="A42">
        <v>83</v>
      </c>
      <c r="B42" s="11">
        <v>45714</v>
      </c>
      <c r="C42" s="12" t="s">
        <v>22</v>
      </c>
      <c r="D42" t="str">
        <f>VLOOKUP(C42,商品一覧!$A$4:$D$18,2,FALSE)</f>
        <v>タオルハンカチ（婦人用）</v>
      </c>
      <c r="E42" t="str">
        <f>VLOOKUP(C42,商品一覧!$A$4:$D$18,3,FALSE)</f>
        <v>タオル</v>
      </c>
      <c r="F42" s="13">
        <f>VLOOKUP(C42,商品一覧!$A$4:$D$18,4,FALSE)</f>
        <v>500</v>
      </c>
      <c r="G42">
        <v>4</v>
      </c>
      <c r="H42" s="13">
        <f>'売上リスト '!$F88*'売上リスト '!$G88</f>
        <v>2500</v>
      </c>
      <c r="I42" t="s">
        <v>36</v>
      </c>
      <c r="J42" t="s">
        <v>23</v>
      </c>
      <c r="K42" s="12" t="s">
        <v>14</v>
      </c>
    </row>
    <row r="43" spans="1:11" hidden="1" outlineLevel="2" x14ac:dyDescent="0.4">
      <c r="A43">
        <v>84</v>
      </c>
      <c r="B43" s="11">
        <v>45714</v>
      </c>
      <c r="C43" s="12" t="s">
        <v>40</v>
      </c>
      <c r="D43" t="str">
        <f>VLOOKUP(C43,商品一覧!$A$4:$D$18,2,FALSE)</f>
        <v>タオルセット</v>
      </c>
      <c r="E43" t="str">
        <f>VLOOKUP(C43,商品一覧!$A$4:$D$18,3,FALSE)</f>
        <v>タオル</v>
      </c>
      <c r="F43" s="13">
        <f>VLOOKUP(C43,商品一覧!$A$4:$D$18,4,FALSE)</f>
        <v>3000</v>
      </c>
      <c r="G43">
        <v>1</v>
      </c>
      <c r="H43" s="13">
        <f>'売上リスト '!$F89*'売上リスト '!$G89</f>
        <v>2000</v>
      </c>
      <c r="I43" t="s">
        <v>16</v>
      </c>
      <c r="J43" t="s">
        <v>23</v>
      </c>
      <c r="K43" s="12" t="s">
        <v>21</v>
      </c>
    </row>
    <row r="44" spans="1:11" hidden="1" outlineLevel="2" x14ac:dyDescent="0.4">
      <c r="A44">
        <v>87</v>
      </c>
      <c r="B44" s="11">
        <v>45716</v>
      </c>
      <c r="C44" s="12" t="s">
        <v>40</v>
      </c>
      <c r="D44" t="str">
        <f>VLOOKUP(C44,商品一覧!$A$4:$D$18,2,FALSE)</f>
        <v>タオルセット</v>
      </c>
      <c r="E44" t="str">
        <f>VLOOKUP(C44,商品一覧!$A$4:$D$18,3,FALSE)</f>
        <v>タオル</v>
      </c>
      <c r="F44" s="13">
        <f>VLOOKUP(C44,商品一覧!$A$4:$D$18,4,FALSE)</f>
        <v>3000</v>
      </c>
      <c r="G44">
        <v>3</v>
      </c>
      <c r="H44" s="13">
        <f>'売上リスト '!$F92*'売上リスト '!$G92</f>
        <v>2000</v>
      </c>
      <c r="I44" t="s">
        <v>19</v>
      </c>
      <c r="J44" t="s">
        <v>23</v>
      </c>
      <c r="K44" s="12" t="s">
        <v>14</v>
      </c>
    </row>
    <row r="45" spans="1:11" hidden="1" outlineLevel="2" x14ac:dyDescent="0.4">
      <c r="A45">
        <v>88</v>
      </c>
      <c r="B45" s="11">
        <v>45717</v>
      </c>
      <c r="C45" s="12" t="s">
        <v>41</v>
      </c>
      <c r="D45" t="str">
        <f>VLOOKUP(C45,商品一覧!$A$4:$D$18,2,FALSE)</f>
        <v>バスタオル</v>
      </c>
      <c r="E45" t="str">
        <f>VLOOKUP(C45,商品一覧!$A$4:$D$18,3,FALSE)</f>
        <v>タオル</v>
      </c>
      <c r="F45" s="13">
        <f>VLOOKUP(C45,商品一覧!$A$4:$D$18,4,FALSE)</f>
        <v>1800</v>
      </c>
      <c r="G45">
        <v>1</v>
      </c>
      <c r="H45" s="13">
        <f>'売上リスト '!$F93*'売上リスト '!$G93</f>
        <v>8000</v>
      </c>
      <c r="I45" t="s">
        <v>42</v>
      </c>
      <c r="J45" t="s">
        <v>29</v>
      </c>
      <c r="K45" s="12" t="s">
        <v>21</v>
      </c>
    </row>
    <row r="46" spans="1:11" hidden="1" outlineLevel="2" x14ac:dyDescent="0.4">
      <c r="A46">
        <v>89</v>
      </c>
      <c r="B46" s="11">
        <v>45717</v>
      </c>
      <c r="C46" s="12" t="s">
        <v>43</v>
      </c>
      <c r="D46" t="str">
        <f>VLOOKUP(C46,商品一覧!$A$4:$D$18,2,FALSE)</f>
        <v>フェイスタオル</v>
      </c>
      <c r="E46" t="str">
        <f>VLOOKUP(C46,商品一覧!$A$4:$D$18,3,FALSE)</f>
        <v>タオル</v>
      </c>
      <c r="F46" s="13">
        <f>VLOOKUP(C46,商品一覧!$A$4:$D$18,4,FALSE)</f>
        <v>800</v>
      </c>
      <c r="G46">
        <v>1</v>
      </c>
      <c r="H46" s="13">
        <f>'売上リスト '!$F94*'売上リスト '!$G94</f>
        <v>7000</v>
      </c>
      <c r="I46" t="s">
        <v>42</v>
      </c>
      <c r="J46" t="s">
        <v>29</v>
      </c>
      <c r="K46" s="12" t="s">
        <v>21</v>
      </c>
    </row>
    <row r="47" spans="1:11" hidden="1" outlineLevel="2" x14ac:dyDescent="0.4">
      <c r="A47">
        <v>103</v>
      </c>
      <c r="B47" s="11">
        <v>45726</v>
      </c>
      <c r="C47" s="12" t="s">
        <v>40</v>
      </c>
      <c r="D47" t="str">
        <f>VLOOKUP(C47,商品一覧!$A$4:$D$18,2,FALSE)</f>
        <v>タオルセット</v>
      </c>
      <c r="E47" t="str">
        <f>VLOOKUP(C47,商品一覧!$A$4:$D$18,3,FALSE)</f>
        <v>タオル</v>
      </c>
      <c r="F47" s="13">
        <f>VLOOKUP(C47,商品一覧!$A$4:$D$18,4,FALSE)</f>
        <v>3000</v>
      </c>
      <c r="G47">
        <v>1</v>
      </c>
      <c r="H47" s="13">
        <f>'売上リスト '!$F108*'売上リスト '!$G108</f>
        <v>6000</v>
      </c>
      <c r="I47" t="s">
        <v>16</v>
      </c>
      <c r="J47" t="s">
        <v>23</v>
      </c>
      <c r="K47" s="12" t="s">
        <v>21</v>
      </c>
    </row>
    <row r="48" spans="1:11" hidden="1" outlineLevel="2" x14ac:dyDescent="0.4">
      <c r="A48">
        <v>106</v>
      </c>
      <c r="B48" s="11">
        <v>45728</v>
      </c>
      <c r="C48" s="12" t="s">
        <v>22</v>
      </c>
      <c r="D48" t="str">
        <f>VLOOKUP(C48,商品一覧!$A$4:$D$18,2,FALSE)</f>
        <v>タオルハンカチ（婦人用）</v>
      </c>
      <c r="E48" t="str">
        <f>VLOOKUP(C48,商品一覧!$A$4:$D$18,3,FALSE)</f>
        <v>タオル</v>
      </c>
      <c r="F48" s="13">
        <f>VLOOKUP(C48,商品一覧!$A$4:$D$18,4,FALSE)</f>
        <v>500</v>
      </c>
      <c r="G48">
        <v>17</v>
      </c>
      <c r="H48" s="13">
        <f>'売上リスト '!$F111*'売上リスト '!$G111</f>
        <v>3500</v>
      </c>
      <c r="I48" t="s">
        <v>19</v>
      </c>
      <c r="J48" t="s">
        <v>26</v>
      </c>
      <c r="K48" s="12" t="s">
        <v>14</v>
      </c>
    </row>
    <row r="49" spans="1:11" hidden="1" outlineLevel="2" x14ac:dyDescent="0.4">
      <c r="A49">
        <v>111</v>
      </c>
      <c r="B49" s="11">
        <v>45729</v>
      </c>
      <c r="C49" s="12" t="s">
        <v>22</v>
      </c>
      <c r="D49" t="str">
        <f>VLOOKUP(C49,商品一覧!$A$4:$D$18,2,FALSE)</f>
        <v>タオルハンカチ（婦人用）</v>
      </c>
      <c r="E49" t="str">
        <f>VLOOKUP(C49,商品一覧!$A$4:$D$18,3,FALSE)</f>
        <v>タオル</v>
      </c>
      <c r="F49" s="13">
        <f>VLOOKUP(C49,商品一覧!$A$4:$D$18,4,FALSE)</f>
        <v>500</v>
      </c>
      <c r="G49">
        <v>6</v>
      </c>
      <c r="H49" s="13">
        <f>'売上リスト '!$F117*'売上リスト '!$G117</f>
        <v>6000</v>
      </c>
      <c r="I49" t="s">
        <v>19</v>
      </c>
      <c r="J49" t="s">
        <v>17</v>
      </c>
      <c r="K49" s="12" t="s">
        <v>14</v>
      </c>
    </row>
    <row r="50" spans="1:11" hidden="1" outlineLevel="2" x14ac:dyDescent="0.4">
      <c r="A50">
        <v>118</v>
      </c>
      <c r="B50" s="11">
        <v>45732</v>
      </c>
      <c r="C50" s="12" t="s">
        <v>40</v>
      </c>
      <c r="D50" t="str">
        <f>VLOOKUP(C50,商品一覧!$A$4:$D$18,2,FALSE)</f>
        <v>タオルセット</v>
      </c>
      <c r="E50" t="str">
        <f>VLOOKUP(C50,商品一覧!$A$4:$D$18,3,FALSE)</f>
        <v>タオル</v>
      </c>
      <c r="F50" s="13">
        <f>VLOOKUP(C50,商品一覧!$A$4:$D$18,4,FALSE)</f>
        <v>3000</v>
      </c>
      <c r="G50">
        <v>4</v>
      </c>
      <c r="H50" s="13">
        <f>'売上リスト '!$F124*'売上リスト '!$G124</f>
        <v>12000</v>
      </c>
      <c r="I50" t="s">
        <v>19</v>
      </c>
      <c r="J50" t="s">
        <v>23</v>
      </c>
      <c r="K50" s="12" t="s">
        <v>14</v>
      </c>
    </row>
    <row r="51" spans="1:11" hidden="1" outlineLevel="2" x14ac:dyDescent="0.4">
      <c r="A51">
        <v>129</v>
      </c>
      <c r="B51" s="11">
        <v>45738</v>
      </c>
      <c r="C51" s="12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13">
        <f>VLOOKUP(C51,商品一覧!$A$4:$D$18,4,FALSE)</f>
        <v>3000</v>
      </c>
      <c r="G51">
        <v>1</v>
      </c>
      <c r="H51" s="13">
        <f>'売上リスト '!$F135*'売上リスト '!$G135</f>
        <v>6000</v>
      </c>
      <c r="I51" t="s">
        <v>16</v>
      </c>
      <c r="J51" t="s">
        <v>23</v>
      </c>
      <c r="K51" s="12" t="s">
        <v>21</v>
      </c>
    </row>
    <row r="52" spans="1:11" hidden="1" outlineLevel="2" x14ac:dyDescent="0.4">
      <c r="A52">
        <v>133</v>
      </c>
      <c r="B52" s="11">
        <v>45742</v>
      </c>
      <c r="C52" s="12" t="s">
        <v>18</v>
      </c>
      <c r="D52" t="str">
        <f>VLOOKUP(C52,商品一覧!$A$4:$D$18,2,FALSE)</f>
        <v>タオルハンカチ（紳士用）</v>
      </c>
      <c r="E52" t="str">
        <f>VLOOKUP(C52,商品一覧!$A$4:$D$18,3,FALSE)</f>
        <v>タオル</v>
      </c>
      <c r="F52" s="13">
        <f>VLOOKUP(C52,商品一覧!$A$4:$D$18,4,FALSE)</f>
        <v>500</v>
      </c>
      <c r="G52">
        <v>15</v>
      </c>
      <c r="H52" s="13">
        <f>'売上リスト '!$F139*'売上リスト '!$G139</f>
        <v>7800</v>
      </c>
      <c r="I52" t="s">
        <v>19</v>
      </c>
      <c r="J52" t="s">
        <v>17</v>
      </c>
      <c r="K52" s="12" t="s">
        <v>14</v>
      </c>
    </row>
    <row r="53" spans="1:11" hidden="1" outlineLevel="2" x14ac:dyDescent="0.4">
      <c r="A53">
        <v>134</v>
      </c>
      <c r="B53" s="11">
        <v>45742</v>
      </c>
      <c r="C53" s="12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13">
        <f>VLOOKUP(C53,商品一覧!$A$4:$D$18,4,FALSE)</f>
        <v>500</v>
      </c>
      <c r="G53">
        <v>20</v>
      </c>
      <c r="H53" s="13">
        <f>'売上リスト '!$F140*'売上リスト '!$G140</f>
        <v>7800</v>
      </c>
      <c r="I53" t="s">
        <v>19</v>
      </c>
      <c r="J53" t="s">
        <v>17</v>
      </c>
      <c r="K53" s="12" t="s">
        <v>14</v>
      </c>
    </row>
    <row r="54" spans="1:11" outlineLevel="1" collapsed="1" x14ac:dyDescent="0.4">
      <c r="B54" s="11"/>
      <c r="C54" s="12"/>
      <c r="E54" s="15" t="s">
        <v>80</v>
      </c>
      <c r="F54" s="13"/>
      <c r="G54">
        <f>SUBTOTAL(9,G17:G53)</f>
        <v>204</v>
      </c>
      <c r="H54" s="13">
        <f>SUBTOTAL(9,H17:H53)</f>
        <v>207900</v>
      </c>
      <c r="K54" s="12">
        <f>SUBTOTAL(9,K17:K53)</f>
        <v>0</v>
      </c>
    </row>
    <row r="55" spans="1:11" hidden="1" outlineLevel="2" x14ac:dyDescent="0.4">
      <c r="A55">
        <v>1</v>
      </c>
      <c r="B55" s="11">
        <v>45661</v>
      </c>
      <c r="C55" s="12" t="s">
        <v>11</v>
      </c>
      <c r="D55" t="str">
        <f>VLOOKUP(C55,商品一覧!$A$4:$D$18,2,FALSE)</f>
        <v>スイーツバラエティ</v>
      </c>
      <c r="E55" t="str">
        <f>VLOOKUP(C55,商品一覧!$A$4:$D$18,3,FALSE)</f>
        <v>菓子</v>
      </c>
      <c r="F55" s="13">
        <f>VLOOKUP(C55,商品一覧!$A$4:$D$18,4,FALSE)</f>
        <v>2500</v>
      </c>
      <c r="G55">
        <v>4</v>
      </c>
      <c r="H55" s="13">
        <f>'売上リスト '!$F4*'売上リスト '!$G4</f>
        <v>5000</v>
      </c>
      <c r="I55" t="s">
        <v>12</v>
      </c>
      <c r="J55" t="s">
        <v>13</v>
      </c>
      <c r="K55" s="12" t="s">
        <v>14</v>
      </c>
    </row>
    <row r="56" spans="1:11" hidden="1" outlineLevel="2" x14ac:dyDescent="0.4">
      <c r="A56">
        <v>10</v>
      </c>
      <c r="B56" s="11">
        <v>45664</v>
      </c>
      <c r="C56" s="12" t="s">
        <v>11</v>
      </c>
      <c r="D56" t="str">
        <f>VLOOKUP(C56,商品一覧!$A$4:$D$18,2,FALSE)</f>
        <v>スイーツバラエティ</v>
      </c>
      <c r="E56" t="str">
        <f>VLOOKUP(C56,商品一覧!$A$4:$D$18,3,FALSE)</f>
        <v>菓子</v>
      </c>
      <c r="F56" s="13">
        <f>VLOOKUP(C56,商品一覧!$A$4:$D$18,4,FALSE)</f>
        <v>2500</v>
      </c>
      <c r="G56">
        <v>4</v>
      </c>
      <c r="H56" s="13">
        <f>'売上リスト '!$F13*'売上リスト '!$G13</f>
        <v>5000</v>
      </c>
      <c r="I56" t="s">
        <v>12</v>
      </c>
      <c r="J56" t="s">
        <v>23</v>
      </c>
      <c r="K56" s="12" t="s">
        <v>14</v>
      </c>
    </row>
    <row r="57" spans="1:11" hidden="1" outlineLevel="2" x14ac:dyDescent="0.4">
      <c r="A57">
        <v>11</v>
      </c>
      <c r="B57" s="11">
        <v>45665</v>
      </c>
      <c r="C57" s="12" t="s">
        <v>11</v>
      </c>
      <c r="D57" t="str">
        <f>VLOOKUP(C57,商品一覧!$A$4:$D$18,2,FALSE)</f>
        <v>スイーツバラエティ</v>
      </c>
      <c r="E57" t="str">
        <f>VLOOKUP(C57,商品一覧!$A$4:$D$18,3,FALSE)</f>
        <v>菓子</v>
      </c>
      <c r="F57" s="13">
        <f>VLOOKUP(C57,商品一覧!$A$4:$D$18,4,FALSE)</f>
        <v>2500</v>
      </c>
      <c r="G57">
        <v>2</v>
      </c>
      <c r="H57" s="13">
        <f>'売上リスト '!$F14*'売上リスト '!$G14</f>
        <v>6000</v>
      </c>
      <c r="I57" t="s">
        <v>19</v>
      </c>
      <c r="J57" t="s">
        <v>26</v>
      </c>
      <c r="K57" s="12" t="s">
        <v>14</v>
      </c>
    </row>
    <row r="58" spans="1:11" hidden="1" outlineLevel="2" x14ac:dyDescent="0.4">
      <c r="A58">
        <v>12</v>
      </c>
      <c r="B58" s="11">
        <v>45665</v>
      </c>
      <c r="C58" s="12" t="s">
        <v>28</v>
      </c>
      <c r="D58" t="str">
        <f>VLOOKUP(C58,商品一覧!$A$4:$D$18,2,FALSE)</f>
        <v>プチクッキー詰め合わせ</v>
      </c>
      <c r="E58" t="str">
        <f>VLOOKUP(C58,商品一覧!$A$4:$D$18,3,FALSE)</f>
        <v>菓子</v>
      </c>
      <c r="F58" s="13">
        <f>VLOOKUP(C58,商品一覧!$A$4:$D$18,4,FALSE)</f>
        <v>700</v>
      </c>
      <c r="G58">
        <v>10</v>
      </c>
      <c r="H58" s="13">
        <f>'売上リスト '!$F15*'売上リスト '!$G15</f>
        <v>5000</v>
      </c>
      <c r="I58" t="s">
        <v>12</v>
      </c>
      <c r="J58" t="s">
        <v>29</v>
      </c>
      <c r="K58" s="12" t="s">
        <v>14</v>
      </c>
    </row>
    <row r="59" spans="1:11" hidden="1" outlineLevel="2" x14ac:dyDescent="0.4">
      <c r="A59">
        <v>13</v>
      </c>
      <c r="B59" s="11">
        <v>45665</v>
      </c>
      <c r="C59" s="12" t="s">
        <v>30</v>
      </c>
      <c r="D59" t="str">
        <f>VLOOKUP(C59,商品一覧!$A$4:$D$18,2,FALSE)</f>
        <v>プチチョコ詰め合わせ</v>
      </c>
      <c r="E59" t="str">
        <f>VLOOKUP(C59,商品一覧!$A$4:$D$18,3,FALSE)</f>
        <v>菓子</v>
      </c>
      <c r="F59" s="13">
        <f>VLOOKUP(C59,商品一覧!$A$4:$D$18,4,FALSE)</f>
        <v>600</v>
      </c>
      <c r="G59">
        <v>10</v>
      </c>
      <c r="H59" s="13">
        <f>'売上リスト '!$F17*'売上リスト '!$G17</f>
        <v>2000</v>
      </c>
      <c r="I59" t="s">
        <v>12</v>
      </c>
      <c r="J59" t="s">
        <v>29</v>
      </c>
      <c r="K59" s="12" t="s">
        <v>14</v>
      </c>
    </row>
    <row r="60" spans="1:11" hidden="1" outlineLevel="2" x14ac:dyDescent="0.4">
      <c r="A60">
        <v>14</v>
      </c>
      <c r="B60" s="11">
        <v>45666</v>
      </c>
      <c r="C60" s="12" t="s">
        <v>31</v>
      </c>
      <c r="D60" t="str">
        <f>VLOOKUP(C60,商品一覧!$A$4:$D$18,2,FALSE)</f>
        <v>鯛まんじゅう</v>
      </c>
      <c r="E60" t="str">
        <f>VLOOKUP(C60,商品一覧!$A$4:$D$18,3,FALSE)</f>
        <v>菓子</v>
      </c>
      <c r="F60" s="13">
        <f>VLOOKUP(C60,商品一覧!$A$4:$D$18,4,FALSE)</f>
        <v>200</v>
      </c>
      <c r="G60">
        <v>12</v>
      </c>
      <c r="H60" s="13">
        <f>'売上リスト '!$F18*'売上リスト '!$G18</f>
        <v>3000</v>
      </c>
      <c r="I60" t="s">
        <v>12</v>
      </c>
      <c r="J60" t="s">
        <v>26</v>
      </c>
      <c r="K60" s="12" t="s">
        <v>14</v>
      </c>
    </row>
    <row r="61" spans="1:11" hidden="1" outlineLevel="2" x14ac:dyDescent="0.4">
      <c r="A61">
        <v>19</v>
      </c>
      <c r="B61" s="11">
        <v>45667</v>
      </c>
      <c r="C61" s="12" t="s">
        <v>32</v>
      </c>
      <c r="D61" t="str">
        <f>VLOOKUP(C61,商品一覧!$A$4:$D$18,2,FALSE)</f>
        <v>スイーツバラエティ</v>
      </c>
      <c r="E61" t="str">
        <f>VLOOKUP(C61,商品一覧!$A$4:$D$18,3,FALSE)</f>
        <v>菓子</v>
      </c>
      <c r="F61" s="13">
        <f>VLOOKUP(C61,商品一覧!$A$4:$D$18,4,FALSE)</f>
        <v>2500</v>
      </c>
      <c r="G61">
        <v>1</v>
      </c>
      <c r="H61" s="13">
        <f>'売上リスト '!$F23*'売上リスト '!$G23</f>
        <v>3600</v>
      </c>
      <c r="I61" t="s">
        <v>33</v>
      </c>
      <c r="J61" t="s">
        <v>34</v>
      </c>
      <c r="K61" s="12" t="s">
        <v>35</v>
      </c>
    </row>
    <row r="62" spans="1:11" hidden="1" outlineLevel="2" x14ac:dyDescent="0.4">
      <c r="A62">
        <v>20</v>
      </c>
      <c r="B62" s="11">
        <v>45668</v>
      </c>
      <c r="C62" s="12" t="s">
        <v>30</v>
      </c>
      <c r="D62" t="str">
        <f>VLOOKUP(C62,商品一覧!$A$4:$D$18,2,FALSE)</f>
        <v>プチチョコ詰め合わせ</v>
      </c>
      <c r="E62" t="str">
        <f>VLOOKUP(C62,商品一覧!$A$4:$D$18,3,FALSE)</f>
        <v>菓子</v>
      </c>
      <c r="F62" s="13">
        <f>VLOOKUP(C62,商品一覧!$A$4:$D$18,4,FALSE)</f>
        <v>600</v>
      </c>
      <c r="G62">
        <v>5</v>
      </c>
      <c r="H62" s="13">
        <f>'売上リスト '!$F24*'売上リスト '!$G24</f>
        <v>1600</v>
      </c>
      <c r="I62" t="s">
        <v>12</v>
      </c>
      <c r="J62" t="s">
        <v>29</v>
      </c>
      <c r="K62" s="12" t="s">
        <v>21</v>
      </c>
    </row>
    <row r="63" spans="1:11" hidden="1" outlineLevel="2" x14ac:dyDescent="0.4">
      <c r="A63">
        <v>22</v>
      </c>
      <c r="B63" s="11">
        <v>45671</v>
      </c>
      <c r="C63" s="12" t="s">
        <v>11</v>
      </c>
      <c r="D63" t="str">
        <f>VLOOKUP(C63,商品一覧!$A$4:$D$18,2,FALSE)</f>
        <v>スイーツバラエティ</v>
      </c>
      <c r="E63" t="str">
        <f>VLOOKUP(C63,商品一覧!$A$4:$D$18,3,FALSE)</f>
        <v>菓子</v>
      </c>
      <c r="F63" s="13">
        <f>VLOOKUP(C63,商品一覧!$A$4:$D$18,4,FALSE)</f>
        <v>2500</v>
      </c>
      <c r="G63">
        <v>2</v>
      </c>
      <c r="H63" s="13">
        <f>'売上リスト '!$F26*'売上リスト '!$G26</f>
        <v>1500</v>
      </c>
      <c r="I63" t="s">
        <v>12</v>
      </c>
      <c r="J63" t="s">
        <v>23</v>
      </c>
      <c r="K63" s="12" t="s">
        <v>21</v>
      </c>
    </row>
    <row r="64" spans="1:11" hidden="1" outlineLevel="2" x14ac:dyDescent="0.4">
      <c r="A64">
        <v>26</v>
      </c>
      <c r="B64" s="11">
        <v>45673</v>
      </c>
      <c r="C64" s="12" t="s">
        <v>28</v>
      </c>
      <c r="D64" t="str">
        <f>VLOOKUP(C64,商品一覧!$A$4:$D$18,2,FALSE)</f>
        <v>プチクッキー詰め合わせ</v>
      </c>
      <c r="E64" t="str">
        <f>VLOOKUP(C64,商品一覧!$A$4:$D$18,3,FALSE)</f>
        <v>菓子</v>
      </c>
      <c r="F64" s="13">
        <f>VLOOKUP(C64,商品一覧!$A$4:$D$18,4,FALSE)</f>
        <v>700</v>
      </c>
      <c r="G64">
        <v>2</v>
      </c>
      <c r="H64" s="13">
        <f>'売上リスト '!$F30*'売上リスト '!$G30</f>
        <v>5000</v>
      </c>
      <c r="I64" t="s">
        <v>12</v>
      </c>
      <c r="J64" t="s">
        <v>23</v>
      </c>
      <c r="K64" s="12" t="s">
        <v>21</v>
      </c>
    </row>
    <row r="65" spans="1:11" hidden="1" outlineLevel="2" x14ac:dyDescent="0.4">
      <c r="A65">
        <v>27</v>
      </c>
      <c r="B65" s="11">
        <v>45673</v>
      </c>
      <c r="C65" s="12" t="s">
        <v>38</v>
      </c>
      <c r="D65" t="str">
        <f>VLOOKUP(C65,商品一覧!$A$4:$D$18,2,FALSE)</f>
        <v>プチパイ詰め合わせ</v>
      </c>
      <c r="E65" t="str">
        <f>VLOOKUP(C65,商品一覧!$A$4:$D$18,3,FALSE)</f>
        <v>菓子</v>
      </c>
      <c r="F65" s="13">
        <f>VLOOKUP(C65,商品一覧!$A$4:$D$18,4,FALSE)</f>
        <v>800</v>
      </c>
      <c r="G65">
        <v>1</v>
      </c>
      <c r="H65" s="13">
        <f>'売上リスト '!$F31*'売上リスト '!$G31</f>
        <v>6000</v>
      </c>
      <c r="I65" t="s">
        <v>12</v>
      </c>
      <c r="J65" t="s">
        <v>29</v>
      </c>
      <c r="K65" s="12" t="s">
        <v>21</v>
      </c>
    </row>
    <row r="66" spans="1:11" hidden="1" outlineLevel="2" x14ac:dyDescent="0.4">
      <c r="A66">
        <v>31</v>
      </c>
      <c r="B66" s="11">
        <v>45677</v>
      </c>
      <c r="C66" s="12" t="s">
        <v>11</v>
      </c>
      <c r="D66" t="str">
        <f>VLOOKUP(C66,商品一覧!$A$4:$D$18,2,FALSE)</f>
        <v>スイーツバラエティ</v>
      </c>
      <c r="E66" t="str">
        <f>VLOOKUP(C66,商品一覧!$A$4:$D$18,3,FALSE)</f>
        <v>菓子</v>
      </c>
      <c r="F66" s="13">
        <f>VLOOKUP(C66,商品一覧!$A$4:$D$18,4,FALSE)</f>
        <v>2500</v>
      </c>
      <c r="G66">
        <v>1</v>
      </c>
      <c r="H66" s="13">
        <f>'売上リスト '!$F35*'売上リスト '!$G35</f>
        <v>3000</v>
      </c>
      <c r="I66" t="s">
        <v>12</v>
      </c>
      <c r="J66" t="s">
        <v>23</v>
      </c>
      <c r="K66" s="12" t="s">
        <v>21</v>
      </c>
    </row>
    <row r="67" spans="1:11" hidden="1" outlineLevel="2" x14ac:dyDescent="0.4">
      <c r="A67">
        <v>32</v>
      </c>
      <c r="B67" s="11">
        <v>45679</v>
      </c>
      <c r="C67" s="12" t="s">
        <v>11</v>
      </c>
      <c r="D67" t="str">
        <f>VLOOKUP(C67,商品一覧!$A$4:$D$18,2,FALSE)</f>
        <v>スイーツバラエティ</v>
      </c>
      <c r="E67" t="str">
        <f>VLOOKUP(C67,商品一覧!$A$4:$D$18,3,FALSE)</f>
        <v>菓子</v>
      </c>
      <c r="F67" s="13">
        <f>VLOOKUP(C67,商品一覧!$A$4:$D$18,4,FALSE)</f>
        <v>2500</v>
      </c>
      <c r="G67">
        <v>2</v>
      </c>
      <c r="H67" s="13">
        <f>'売上リスト '!$F36*'売上リスト '!$G36</f>
        <v>1600</v>
      </c>
      <c r="I67" t="s">
        <v>12</v>
      </c>
      <c r="J67" t="s">
        <v>17</v>
      </c>
      <c r="K67" s="12" t="s">
        <v>14</v>
      </c>
    </row>
    <row r="68" spans="1:11" hidden="1" outlineLevel="2" x14ac:dyDescent="0.4">
      <c r="A68">
        <v>36</v>
      </c>
      <c r="B68" s="11">
        <v>45683</v>
      </c>
      <c r="C68" s="12" t="s">
        <v>28</v>
      </c>
      <c r="D68" t="str">
        <f>VLOOKUP(C68,商品一覧!$A$4:$D$18,2,FALSE)</f>
        <v>プチクッキー詰め合わせ</v>
      </c>
      <c r="E68" t="str">
        <f>VLOOKUP(C68,商品一覧!$A$4:$D$18,3,FALSE)</f>
        <v>菓子</v>
      </c>
      <c r="F68" s="13">
        <f>VLOOKUP(C68,商品一覧!$A$4:$D$18,4,FALSE)</f>
        <v>700</v>
      </c>
      <c r="G68">
        <v>6</v>
      </c>
      <c r="H68" s="13">
        <f>'売上リスト '!$F40*'売上リスト '!$G40</f>
        <v>1800</v>
      </c>
      <c r="I68" t="s">
        <v>19</v>
      </c>
      <c r="J68" t="s">
        <v>17</v>
      </c>
      <c r="K68" s="12" t="s">
        <v>14</v>
      </c>
    </row>
    <row r="69" spans="1:11" hidden="1" outlineLevel="2" x14ac:dyDescent="0.4">
      <c r="A69">
        <v>37</v>
      </c>
      <c r="B69" s="11">
        <v>45684</v>
      </c>
      <c r="C69" s="12" t="s">
        <v>30</v>
      </c>
      <c r="D69" t="str">
        <f>VLOOKUP(C69,商品一覧!$A$4:$D$18,2,FALSE)</f>
        <v>プチチョコ詰め合わせ</v>
      </c>
      <c r="E69" t="str">
        <f>VLOOKUP(C69,商品一覧!$A$4:$D$18,3,FALSE)</f>
        <v>菓子</v>
      </c>
      <c r="F69" s="13">
        <f>VLOOKUP(C69,商品一覧!$A$4:$D$18,4,FALSE)</f>
        <v>600</v>
      </c>
      <c r="G69">
        <v>6</v>
      </c>
      <c r="H69" s="13">
        <f>'売上リスト '!$F41*'売上リスト '!$G41</f>
        <v>3000</v>
      </c>
      <c r="I69" t="s">
        <v>19</v>
      </c>
      <c r="J69" t="s">
        <v>17</v>
      </c>
      <c r="K69" s="12" t="s">
        <v>14</v>
      </c>
    </row>
    <row r="70" spans="1:11" hidden="1" outlineLevel="2" x14ac:dyDescent="0.4">
      <c r="A70">
        <v>42</v>
      </c>
      <c r="B70" s="11">
        <v>45689</v>
      </c>
      <c r="C70" s="12" t="s">
        <v>38</v>
      </c>
      <c r="D70" t="str">
        <f>VLOOKUP(C70,商品一覧!$A$4:$D$18,2,FALSE)</f>
        <v>プチパイ詰め合わせ</v>
      </c>
      <c r="E70" t="str">
        <f>VLOOKUP(C70,商品一覧!$A$4:$D$18,3,FALSE)</f>
        <v>菓子</v>
      </c>
      <c r="F70" s="13">
        <f>VLOOKUP(C70,商品一覧!$A$4:$D$18,4,FALSE)</f>
        <v>800</v>
      </c>
      <c r="G70">
        <v>10</v>
      </c>
      <c r="H70" s="13">
        <f>'売上リスト '!$F46*'売上リスト '!$G46</f>
        <v>800</v>
      </c>
      <c r="I70" t="s">
        <v>12</v>
      </c>
      <c r="J70" t="s">
        <v>26</v>
      </c>
      <c r="K70" s="12" t="s">
        <v>14</v>
      </c>
    </row>
    <row r="71" spans="1:11" hidden="1" outlineLevel="2" x14ac:dyDescent="0.4">
      <c r="A71">
        <v>43</v>
      </c>
      <c r="B71" s="11">
        <v>45689</v>
      </c>
      <c r="C71" s="12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13">
        <f>VLOOKUP(C71,商品一覧!$A$4:$D$18,4,FALSE)</f>
        <v>2500</v>
      </c>
      <c r="G71">
        <v>1</v>
      </c>
      <c r="H71" s="13">
        <f>'売上リスト '!$F47*'売上リスト '!$G47</f>
        <v>3000</v>
      </c>
      <c r="I71" t="s">
        <v>16</v>
      </c>
      <c r="J71" t="s">
        <v>23</v>
      </c>
      <c r="K71" s="12" t="s">
        <v>14</v>
      </c>
    </row>
    <row r="72" spans="1:11" hidden="1" outlineLevel="2" x14ac:dyDescent="0.4">
      <c r="A72">
        <v>45</v>
      </c>
      <c r="B72" s="11">
        <v>45690</v>
      </c>
      <c r="C72" s="12" t="s">
        <v>28</v>
      </c>
      <c r="D72" t="str">
        <f>VLOOKUP(C72,商品一覧!$A$4:$D$18,2,FALSE)</f>
        <v>プチクッキー詰め合わせ</v>
      </c>
      <c r="E72" t="str">
        <f>VLOOKUP(C72,商品一覧!$A$4:$D$18,3,FALSE)</f>
        <v>菓子</v>
      </c>
      <c r="F72" s="13">
        <f>VLOOKUP(C72,商品一覧!$A$4:$D$18,4,FALSE)</f>
        <v>700</v>
      </c>
      <c r="G72">
        <v>3</v>
      </c>
      <c r="H72" s="13">
        <f>'売上リスト '!$F49*'売上リスト '!$G49</f>
        <v>3000</v>
      </c>
      <c r="I72" t="s">
        <v>12</v>
      </c>
      <c r="J72" t="s">
        <v>23</v>
      </c>
      <c r="K72" s="12" t="s">
        <v>21</v>
      </c>
    </row>
    <row r="73" spans="1:11" hidden="1" outlineLevel="2" x14ac:dyDescent="0.4">
      <c r="A73">
        <v>54</v>
      </c>
      <c r="B73" s="11">
        <v>45695</v>
      </c>
      <c r="C73" s="12" t="s">
        <v>30</v>
      </c>
      <c r="D73" t="str">
        <f>VLOOKUP(C73,商品一覧!$A$4:$D$18,2,FALSE)</f>
        <v>プチチョコ詰め合わせ</v>
      </c>
      <c r="E73" t="str">
        <f>VLOOKUP(C73,商品一覧!$A$4:$D$18,3,FALSE)</f>
        <v>菓子</v>
      </c>
      <c r="F73" s="13">
        <f>VLOOKUP(C73,商品一覧!$A$4:$D$18,4,FALSE)</f>
        <v>600</v>
      </c>
      <c r="G73">
        <v>10</v>
      </c>
      <c r="H73" s="13">
        <f>'売上リスト '!$F59*'売上リスト '!$G59</f>
        <v>6000</v>
      </c>
      <c r="I73" t="s">
        <v>45</v>
      </c>
      <c r="J73" t="s">
        <v>17</v>
      </c>
      <c r="K73" s="12" t="s">
        <v>21</v>
      </c>
    </row>
    <row r="74" spans="1:11" hidden="1" outlineLevel="2" x14ac:dyDescent="0.4">
      <c r="A74">
        <v>57</v>
      </c>
      <c r="B74" s="11">
        <v>45697</v>
      </c>
      <c r="C74" s="12" t="s">
        <v>38</v>
      </c>
      <c r="D74" t="str">
        <f>VLOOKUP(C74,商品一覧!$A$4:$D$18,2,FALSE)</f>
        <v>プチパイ詰め合わせ</v>
      </c>
      <c r="E74" t="str">
        <f>VLOOKUP(C74,商品一覧!$A$4:$D$18,3,FALSE)</f>
        <v>菓子</v>
      </c>
      <c r="F74" s="13">
        <f>VLOOKUP(C74,商品一覧!$A$4:$D$18,4,FALSE)</f>
        <v>800</v>
      </c>
      <c r="G74">
        <v>3</v>
      </c>
      <c r="H74" s="13">
        <f>'売上リスト '!$F62*'売上リスト '!$G62</f>
        <v>3000</v>
      </c>
      <c r="I74" t="s">
        <v>12</v>
      </c>
      <c r="J74" t="s">
        <v>46</v>
      </c>
      <c r="K74" s="12" t="s">
        <v>21</v>
      </c>
    </row>
    <row r="75" spans="1:11" hidden="1" outlineLevel="2" x14ac:dyDescent="0.4">
      <c r="A75">
        <v>61</v>
      </c>
      <c r="B75" s="11">
        <v>45700</v>
      </c>
      <c r="C75" s="12" t="s">
        <v>30</v>
      </c>
      <c r="D75" t="str">
        <f>VLOOKUP(C75,商品一覧!$A$4:$D$18,2,FALSE)</f>
        <v>プチチョコ詰め合わせ</v>
      </c>
      <c r="E75" t="str">
        <f>VLOOKUP(C75,商品一覧!$A$4:$D$18,3,FALSE)</f>
        <v>菓子</v>
      </c>
      <c r="F75" s="13">
        <f>VLOOKUP(C75,商品一覧!$A$4:$D$18,4,FALSE)</f>
        <v>600</v>
      </c>
      <c r="G75">
        <v>2</v>
      </c>
      <c r="H75" s="13">
        <f>'売上リスト '!$F66*'売上リスト '!$G66</f>
        <v>2500</v>
      </c>
      <c r="I75" t="s">
        <v>12</v>
      </c>
      <c r="J75" t="s">
        <v>23</v>
      </c>
      <c r="K75" s="12" t="s">
        <v>21</v>
      </c>
    </row>
    <row r="76" spans="1:11" hidden="1" outlineLevel="2" x14ac:dyDescent="0.4">
      <c r="A76">
        <v>62</v>
      </c>
      <c r="B76" s="11">
        <v>45700</v>
      </c>
      <c r="C76" s="12" t="s">
        <v>30</v>
      </c>
      <c r="D76" t="str">
        <f>VLOOKUP(C76,商品一覧!$A$4:$D$18,2,FALSE)</f>
        <v>プチチョコ詰め合わせ</v>
      </c>
      <c r="E76" t="str">
        <f>VLOOKUP(C76,商品一覧!$A$4:$D$18,3,FALSE)</f>
        <v>菓子</v>
      </c>
      <c r="F76" s="13">
        <f>VLOOKUP(C76,商品一覧!$A$4:$D$18,4,FALSE)</f>
        <v>600</v>
      </c>
      <c r="G76">
        <v>10</v>
      </c>
      <c r="H76" s="13">
        <f>'売上リスト '!$F67*'売上リスト '!$G67</f>
        <v>5000</v>
      </c>
      <c r="I76" t="s">
        <v>12</v>
      </c>
      <c r="J76" t="s">
        <v>17</v>
      </c>
      <c r="K76" s="12" t="s">
        <v>21</v>
      </c>
    </row>
    <row r="77" spans="1:11" hidden="1" outlineLevel="2" x14ac:dyDescent="0.4">
      <c r="A77">
        <v>63</v>
      </c>
      <c r="B77" s="11">
        <v>45701</v>
      </c>
      <c r="C77" s="12" t="s">
        <v>30</v>
      </c>
      <c r="D77" t="str">
        <f>VLOOKUP(C77,商品一覧!$A$4:$D$18,2,FALSE)</f>
        <v>プチチョコ詰め合わせ</v>
      </c>
      <c r="E77" t="str">
        <f>VLOOKUP(C77,商品一覧!$A$4:$D$18,3,FALSE)</f>
        <v>菓子</v>
      </c>
      <c r="F77" s="13">
        <f>VLOOKUP(C77,商品一覧!$A$4:$D$18,4,FALSE)</f>
        <v>600</v>
      </c>
      <c r="G77">
        <v>8</v>
      </c>
      <c r="H77" s="13">
        <f>'売上リスト '!$F68*'売上リスト '!$G68</f>
        <v>4200</v>
      </c>
      <c r="I77" t="s">
        <v>12</v>
      </c>
      <c r="J77" t="s">
        <v>23</v>
      </c>
      <c r="K77" s="12" t="s">
        <v>21</v>
      </c>
    </row>
    <row r="78" spans="1:11" hidden="1" outlineLevel="2" x14ac:dyDescent="0.4">
      <c r="A78">
        <v>64</v>
      </c>
      <c r="B78" s="11">
        <v>45701</v>
      </c>
      <c r="C78" s="12" t="s">
        <v>30</v>
      </c>
      <c r="D78" t="str">
        <f>VLOOKUP(C78,商品一覧!$A$4:$D$18,2,FALSE)</f>
        <v>プチチョコ詰め合わせ</v>
      </c>
      <c r="E78" t="str">
        <f>VLOOKUP(C78,商品一覧!$A$4:$D$18,3,FALSE)</f>
        <v>菓子</v>
      </c>
      <c r="F78" s="13">
        <f>VLOOKUP(C78,商品一覧!$A$4:$D$18,4,FALSE)</f>
        <v>600</v>
      </c>
      <c r="G78">
        <v>20</v>
      </c>
      <c r="H78" s="13">
        <f>'売上リスト '!$F69*'売上リスト '!$G69</f>
        <v>3600</v>
      </c>
      <c r="I78" t="s">
        <v>12</v>
      </c>
      <c r="J78" t="s">
        <v>17</v>
      </c>
      <c r="K78" s="12" t="s">
        <v>21</v>
      </c>
    </row>
    <row r="79" spans="1:11" hidden="1" outlineLevel="2" x14ac:dyDescent="0.4">
      <c r="A79">
        <v>65</v>
      </c>
      <c r="B79" s="11">
        <v>45701</v>
      </c>
      <c r="C79" s="12" t="s">
        <v>30</v>
      </c>
      <c r="D79" t="str">
        <f>VLOOKUP(C79,商品一覧!$A$4:$D$18,2,FALSE)</f>
        <v>プチチョコ詰め合わせ</v>
      </c>
      <c r="E79" t="str">
        <f>VLOOKUP(C79,商品一覧!$A$4:$D$18,3,FALSE)</f>
        <v>菓子</v>
      </c>
      <c r="F79" s="13">
        <f>VLOOKUP(C79,商品一覧!$A$4:$D$18,4,FALSE)</f>
        <v>600</v>
      </c>
      <c r="G79">
        <v>3</v>
      </c>
      <c r="H79" s="13">
        <f>'売上リスト '!$F70*'売上リスト '!$G70</f>
        <v>8000</v>
      </c>
      <c r="I79" t="s">
        <v>12</v>
      </c>
      <c r="J79" t="s">
        <v>29</v>
      </c>
      <c r="K79" s="12" t="s">
        <v>21</v>
      </c>
    </row>
    <row r="80" spans="1:11" hidden="1" outlineLevel="2" x14ac:dyDescent="0.4">
      <c r="A80">
        <v>67</v>
      </c>
      <c r="B80" s="11">
        <v>45702</v>
      </c>
      <c r="C80" s="12" t="s">
        <v>30</v>
      </c>
      <c r="D80" t="str">
        <f>VLOOKUP(C80,商品一覧!$A$4:$D$18,2,FALSE)</f>
        <v>プチチョコ詰め合わせ</v>
      </c>
      <c r="E80" t="str">
        <f>VLOOKUP(C80,商品一覧!$A$4:$D$18,3,FALSE)</f>
        <v>菓子</v>
      </c>
      <c r="F80" s="13">
        <f>VLOOKUP(C80,商品一覧!$A$4:$D$18,4,FALSE)</f>
        <v>600</v>
      </c>
      <c r="G80">
        <v>5</v>
      </c>
      <c r="H80" s="13">
        <f>'売上リスト '!$F72*'売上リスト '!$G72</f>
        <v>2100</v>
      </c>
      <c r="I80" t="s">
        <v>12</v>
      </c>
      <c r="J80" t="s">
        <v>29</v>
      </c>
      <c r="K80" s="12" t="s">
        <v>21</v>
      </c>
    </row>
    <row r="81" spans="1:11" hidden="1" outlineLevel="2" x14ac:dyDescent="0.4">
      <c r="A81">
        <v>68</v>
      </c>
      <c r="B81" s="11">
        <v>45702</v>
      </c>
      <c r="C81" s="12" t="s">
        <v>11</v>
      </c>
      <c r="D81" t="str">
        <f>VLOOKUP(C81,商品一覧!$A$4:$D$18,2,FALSE)</f>
        <v>スイーツバラエティ</v>
      </c>
      <c r="E81" t="str">
        <f>VLOOKUP(C81,商品一覧!$A$4:$D$18,3,FALSE)</f>
        <v>菓子</v>
      </c>
      <c r="F81" s="13">
        <f>VLOOKUP(C81,商品一覧!$A$4:$D$18,4,FALSE)</f>
        <v>2500</v>
      </c>
      <c r="G81">
        <v>3</v>
      </c>
      <c r="H81" s="13">
        <f>'売上リスト '!$F73*'売上リスト '!$G73</f>
        <v>6000</v>
      </c>
      <c r="I81" t="s">
        <v>12</v>
      </c>
      <c r="J81" t="s">
        <v>17</v>
      </c>
      <c r="K81" s="12" t="s">
        <v>14</v>
      </c>
    </row>
    <row r="82" spans="1:11" hidden="1" outlineLevel="2" x14ac:dyDescent="0.4">
      <c r="A82">
        <v>69</v>
      </c>
      <c r="B82" s="11">
        <v>45703</v>
      </c>
      <c r="C82" s="12" t="s">
        <v>31</v>
      </c>
      <c r="D82" t="str">
        <f>VLOOKUP(C82,商品一覧!$A$4:$D$18,2,FALSE)</f>
        <v>鯛まんじゅう</v>
      </c>
      <c r="E82" t="str">
        <f>VLOOKUP(C82,商品一覧!$A$4:$D$18,3,FALSE)</f>
        <v>菓子</v>
      </c>
      <c r="F82" s="13">
        <f>VLOOKUP(C82,商品一覧!$A$4:$D$18,4,FALSE)</f>
        <v>200</v>
      </c>
      <c r="G82">
        <v>10</v>
      </c>
      <c r="H82" s="13">
        <f>'売上リスト '!$F74*'売上リスト '!$G74</f>
        <v>2400</v>
      </c>
      <c r="I82" t="s">
        <v>12</v>
      </c>
      <c r="J82" t="s">
        <v>26</v>
      </c>
      <c r="K82" s="12" t="s">
        <v>14</v>
      </c>
    </row>
    <row r="83" spans="1:11" hidden="1" outlineLevel="2" x14ac:dyDescent="0.4">
      <c r="A83">
        <v>70</v>
      </c>
      <c r="B83" s="11">
        <v>45705</v>
      </c>
      <c r="C83" s="12" t="s">
        <v>11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13">
        <f>VLOOKUP(C83,商品一覧!$A$4:$D$18,4,FALSE)</f>
        <v>2500</v>
      </c>
      <c r="G83">
        <v>1</v>
      </c>
      <c r="H83" s="13">
        <f>'売上リスト '!$F75*'売上リスト '!$G75</f>
        <v>1200</v>
      </c>
      <c r="I83" t="s">
        <v>16</v>
      </c>
      <c r="J83" t="s">
        <v>23</v>
      </c>
      <c r="K83" s="12" t="s">
        <v>21</v>
      </c>
    </row>
    <row r="84" spans="1:11" hidden="1" outlineLevel="2" x14ac:dyDescent="0.4">
      <c r="A84">
        <v>74</v>
      </c>
      <c r="B84" s="11">
        <v>45707</v>
      </c>
      <c r="C84" s="12" t="s">
        <v>11</v>
      </c>
      <c r="D84" t="str">
        <f>VLOOKUP(C84,商品一覧!$A$4:$D$18,2,FALSE)</f>
        <v>スイーツバラエティ</v>
      </c>
      <c r="E84" t="str">
        <f>VLOOKUP(C84,商品一覧!$A$4:$D$18,3,FALSE)</f>
        <v>菓子</v>
      </c>
      <c r="F84" s="13">
        <f>VLOOKUP(C84,商品一覧!$A$4:$D$18,4,FALSE)</f>
        <v>2500</v>
      </c>
      <c r="G84">
        <v>1</v>
      </c>
      <c r="H84" s="13">
        <f>'売上リスト '!$F79*'売上リスト '!$G79</f>
        <v>1800</v>
      </c>
      <c r="I84" t="s">
        <v>42</v>
      </c>
      <c r="J84" t="s">
        <v>23</v>
      </c>
      <c r="K84" s="12" t="s">
        <v>21</v>
      </c>
    </row>
    <row r="85" spans="1:11" hidden="1" outlineLevel="2" x14ac:dyDescent="0.4">
      <c r="A85">
        <v>80</v>
      </c>
      <c r="B85" s="11">
        <v>45711</v>
      </c>
      <c r="C85" s="12" t="s">
        <v>32</v>
      </c>
      <c r="D85" t="str">
        <f>VLOOKUP(C85,商品一覧!$A$4:$D$18,2,FALSE)</f>
        <v>スイーツバラエティ</v>
      </c>
      <c r="E85" t="str">
        <f>VLOOKUP(C85,商品一覧!$A$4:$D$18,3,FALSE)</f>
        <v>菓子</v>
      </c>
      <c r="F85" s="13">
        <f>VLOOKUP(C85,商品一覧!$A$4:$D$18,4,FALSE)</f>
        <v>2500</v>
      </c>
      <c r="G85">
        <v>1</v>
      </c>
      <c r="H85" s="13">
        <f>'売上リスト '!$F85*'売上リスト '!$G85</f>
        <v>2500</v>
      </c>
      <c r="I85" t="s">
        <v>33</v>
      </c>
      <c r="J85" t="s">
        <v>51</v>
      </c>
      <c r="K85" s="12" t="s">
        <v>52</v>
      </c>
    </row>
    <row r="86" spans="1:11" hidden="1" outlineLevel="2" x14ac:dyDescent="0.4">
      <c r="A86">
        <v>85</v>
      </c>
      <c r="B86" s="11">
        <v>45715</v>
      </c>
      <c r="C86" s="12" t="s">
        <v>31</v>
      </c>
      <c r="D86" t="str">
        <f>VLOOKUP(C86,商品一覧!$A$4:$D$18,2,FALSE)</f>
        <v>鯛まんじゅう</v>
      </c>
      <c r="E86" t="str">
        <f>VLOOKUP(C86,商品一覧!$A$4:$D$18,3,FALSE)</f>
        <v>菓子</v>
      </c>
      <c r="F86" s="13">
        <f>VLOOKUP(C86,商品一覧!$A$4:$D$18,4,FALSE)</f>
        <v>200</v>
      </c>
      <c r="G86">
        <v>10</v>
      </c>
      <c r="H86" s="13">
        <f>'売上リスト '!$F90*'売上リスト '!$G90</f>
        <v>1200</v>
      </c>
      <c r="I86" t="s">
        <v>16</v>
      </c>
      <c r="J86" t="s">
        <v>17</v>
      </c>
      <c r="K86" s="12" t="s">
        <v>14</v>
      </c>
    </row>
    <row r="87" spans="1:11" hidden="1" outlineLevel="2" x14ac:dyDescent="0.4">
      <c r="A87">
        <v>90</v>
      </c>
      <c r="B87" s="11">
        <v>45717</v>
      </c>
      <c r="C87" s="12" t="s">
        <v>11</v>
      </c>
      <c r="D87" t="str">
        <f>VLOOKUP(C87,商品一覧!$A$4:$D$18,2,FALSE)</f>
        <v>スイーツバラエティ</v>
      </c>
      <c r="E87" t="str">
        <f>VLOOKUP(C87,商品一覧!$A$4:$D$18,3,FALSE)</f>
        <v>菓子</v>
      </c>
      <c r="F87" s="13">
        <f>VLOOKUP(C87,商品一覧!$A$4:$D$18,4,FALSE)</f>
        <v>2500</v>
      </c>
      <c r="G87">
        <v>1</v>
      </c>
      <c r="H87" s="13">
        <f>'売上リスト '!$F95*'売上リスト '!$G95</f>
        <v>4800</v>
      </c>
      <c r="I87" t="s">
        <v>12</v>
      </c>
      <c r="J87" t="s">
        <v>46</v>
      </c>
      <c r="K87" s="12" t="s">
        <v>14</v>
      </c>
    </row>
    <row r="88" spans="1:11" hidden="1" outlineLevel="2" x14ac:dyDescent="0.4">
      <c r="A88">
        <v>94</v>
      </c>
      <c r="B88" s="11">
        <v>45720</v>
      </c>
      <c r="C88" s="12" t="s">
        <v>32</v>
      </c>
      <c r="D88" t="str">
        <f>VLOOKUP(C88,商品一覧!$A$4:$D$18,2,FALSE)</f>
        <v>スイーツバラエティ</v>
      </c>
      <c r="E88" t="str">
        <f>VLOOKUP(C88,商品一覧!$A$4:$D$18,3,FALSE)</f>
        <v>菓子</v>
      </c>
      <c r="F88" s="13">
        <f>VLOOKUP(C88,商品一覧!$A$4:$D$18,4,FALSE)</f>
        <v>2500</v>
      </c>
      <c r="G88">
        <v>1</v>
      </c>
      <c r="H88" s="13">
        <f>'売上リスト '!$F99*'売上リスト '!$G99</f>
        <v>1400</v>
      </c>
      <c r="I88" t="s">
        <v>33</v>
      </c>
      <c r="J88" t="s">
        <v>53</v>
      </c>
      <c r="K88" s="12" t="s">
        <v>52</v>
      </c>
    </row>
    <row r="89" spans="1:11" hidden="1" outlineLevel="2" x14ac:dyDescent="0.4">
      <c r="A89">
        <v>96</v>
      </c>
      <c r="B89" s="11">
        <v>45721</v>
      </c>
      <c r="C89" s="12" t="s">
        <v>31</v>
      </c>
      <c r="D89" t="str">
        <f>VLOOKUP(C89,商品一覧!$A$4:$D$18,2,FALSE)</f>
        <v>鯛まんじゅう</v>
      </c>
      <c r="E89" t="str">
        <f>VLOOKUP(C89,商品一覧!$A$4:$D$18,3,FALSE)</f>
        <v>菓子</v>
      </c>
      <c r="F89" s="13">
        <f>VLOOKUP(C89,商品一覧!$A$4:$D$18,4,FALSE)</f>
        <v>200</v>
      </c>
      <c r="G89">
        <v>10</v>
      </c>
      <c r="H89" s="13">
        <f>'売上リスト '!$F101*'売上リスト '!$G101</f>
        <v>7000</v>
      </c>
      <c r="I89" t="s">
        <v>12</v>
      </c>
      <c r="J89" t="s">
        <v>17</v>
      </c>
      <c r="K89" s="12" t="s">
        <v>21</v>
      </c>
    </row>
    <row r="90" spans="1:11" hidden="1" outlineLevel="2" x14ac:dyDescent="0.4">
      <c r="A90">
        <v>101</v>
      </c>
      <c r="B90" s="11">
        <v>45725</v>
      </c>
      <c r="C90" s="12" t="s">
        <v>31</v>
      </c>
      <c r="D90" t="str">
        <f>VLOOKUP(C90,商品一覧!$A$4:$D$18,2,FALSE)</f>
        <v>鯛まんじゅう</v>
      </c>
      <c r="E90" t="str">
        <f>VLOOKUP(C90,商品一覧!$A$4:$D$18,3,FALSE)</f>
        <v>菓子</v>
      </c>
      <c r="F90" s="13">
        <f>VLOOKUP(C90,商品一覧!$A$4:$D$18,4,FALSE)</f>
        <v>200</v>
      </c>
      <c r="G90">
        <v>6</v>
      </c>
      <c r="H90" s="13">
        <f>'売上リスト '!$F106*'売上リスト '!$G106</f>
        <v>10000</v>
      </c>
      <c r="I90" t="s">
        <v>42</v>
      </c>
      <c r="J90" t="s">
        <v>17</v>
      </c>
      <c r="K90" s="12" t="s">
        <v>21</v>
      </c>
    </row>
    <row r="91" spans="1:11" hidden="1" outlineLevel="2" x14ac:dyDescent="0.4">
      <c r="A91">
        <v>102</v>
      </c>
      <c r="B91" s="11">
        <v>45726</v>
      </c>
      <c r="C91" s="12" t="s">
        <v>11</v>
      </c>
      <c r="D91" t="str">
        <f>VLOOKUP(C91,商品一覧!$A$4:$D$18,2,FALSE)</f>
        <v>スイーツバラエティ</v>
      </c>
      <c r="E91" t="str">
        <f>VLOOKUP(C91,商品一覧!$A$4:$D$18,3,FALSE)</f>
        <v>菓子</v>
      </c>
      <c r="F91" s="13">
        <f>VLOOKUP(C91,商品一覧!$A$4:$D$18,4,FALSE)</f>
        <v>2500</v>
      </c>
      <c r="G91">
        <v>2</v>
      </c>
      <c r="H91" s="13">
        <f>'売上リスト '!$F107*'売上リスト '!$G107</f>
        <v>2500</v>
      </c>
      <c r="I91" t="s">
        <v>12</v>
      </c>
      <c r="J91" t="s">
        <v>23</v>
      </c>
      <c r="K91" s="12" t="s">
        <v>14</v>
      </c>
    </row>
    <row r="92" spans="1:11" hidden="1" outlineLevel="2" x14ac:dyDescent="0.4">
      <c r="A92">
        <v>105</v>
      </c>
      <c r="B92" s="11">
        <v>45727</v>
      </c>
      <c r="C92" s="12" t="s">
        <v>31</v>
      </c>
      <c r="D92" t="str">
        <f>VLOOKUP(C92,商品一覧!$A$4:$D$18,2,FALSE)</f>
        <v>鯛まんじゅう</v>
      </c>
      <c r="E92" t="str">
        <f>VLOOKUP(C92,商品一覧!$A$4:$D$18,3,FALSE)</f>
        <v>菓子</v>
      </c>
      <c r="F92" s="13">
        <f>VLOOKUP(C92,商品一覧!$A$4:$D$18,4,FALSE)</f>
        <v>200</v>
      </c>
      <c r="G92">
        <v>10</v>
      </c>
      <c r="H92" s="13">
        <f>'売上リスト '!$F110*'売上リスト '!$G110</f>
        <v>7500</v>
      </c>
      <c r="I92" t="s">
        <v>12</v>
      </c>
      <c r="J92" t="s">
        <v>37</v>
      </c>
      <c r="K92" s="12" t="s">
        <v>14</v>
      </c>
    </row>
    <row r="93" spans="1:11" hidden="1" outlineLevel="2" x14ac:dyDescent="0.4">
      <c r="A93">
        <v>107</v>
      </c>
      <c r="B93" s="11">
        <v>45728</v>
      </c>
      <c r="C93" s="12" t="s">
        <v>38</v>
      </c>
      <c r="D93" t="str">
        <f>VLOOKUP(C93,商品一覧!$A$4:$D$18,2,FALSE)</f>
        <v>プチパイ詰め合わせ</v>
      </c>
      <c r="E93" t="str">
        <f>VLOOKUP(C93,商品一覧!$A$4:$D$18,3,FALSE)</f>
        <v>菓子</v>
      </c>
      <c r="F93" s="13">
        <f>VLOOKUP(C93,商品一覧!$A$4:$D$18,4,FALSE)</f>
        <v>800</v>
      </c>
      <c r="G93">
        <v>10</v>
      </c>
      <c r="H93" s="13">
        <f>'売上リスト '!$F113*'売上リスト '!$G113</f>
        <v>12000</v>
      </c>
      <c r="I93" t="s">
        <v>19</v>
      </c>
      <c r="J93" t="s">
        <v>17</v>
      </c>
      <c r="K93" s="12" t="s">
        <v>14</v>
      </c>
    </row>
    <row r="94" spans="1:11" hidden="1" outlineLevel="2" x14ac:dyDescent="0.4">
      <c r="A94">
        <v>109</v>
      </c>
      <c r="B94" s="11">
        <v>45729</v>
      </c>
      <c r="C94" s="12" t="s">
        <v>28</v>
      </c>
      <c r="D94" t="str">
        <f>VLOOKUP(C94,商品一覧!$A$4:$D$18,2,FALSE)</f>
        <v>プチクッキー詰め合わせ</v>
      </c>
      <c r="E94" t="str">
        <f>VLOOKUP(C94,商品一覧!$A$4:$D$18,3,FALSE)</f>
        <v>菓子</v>
      </c>
      <c r="F94" s="13">
        <f>VLOOKUP(C94,商品一覧!$A$4:$D$18,4,FALSE)</f>
        <v>700</v>
      </c>
      <c r="G94">
        <v>10</v>
      </c>
      <c r="H94" s="13">
        <f>'売上リスト '!$F115*'売上リスト '!$G115</f>
        <v>15600</v>
      </c>
      <c r="I94" t="s">
        <v>19</v>
      </c>
      <c r="J94" t="s">
        <v>23</v>
      </c>
      <c r="K94" s="12" t="s">
        <v>14</v>
      </c>
    </row>
    <row r="95" spans="1:11" hidden="1" outlineLevel="2" x14ac:dyDescent="0.4">
      <c r="A95">
        <v>110</v>
      </c>
      <c r="B95" s="11">
        <v>45729</v>
      </c>
      <c r="C95" s="12" t="s">
        <v>30</v>
      </c>
      <c r="D95" t="str">
        <f>VLOOKUP(C95,商品一覧!$A$4:$D$18,2,FALSE)</f>
        <v>プチチョコ詰め合わせ</v>
      </c>
      <c r="E95" t="str">
        <f>VLOOKUP(C95,商品一覧!$A$4:$D$18,3,FALSE)</f>
        <v>菓子</v>
      </c>
      <c r="F95" s="13">
        <f>VLOOKUP(C95,商品一覧!$A$4:$D$18,4,FALSE)</f>
        <v>600</v>
      </c>
      <c r="G95">
        <v>8</v>
      </c>
      <c r="H95" s="13">
        <f>'売上リスト '!$F116*'売上リスト '!$G116</f>
        <v>15600</v>
      </c>
      <c r="I95" t="s">
        <v>19</v>
      </c>
      <c r="J95" t="s">
        <v>17</v>
      </c>
      <c r="K95" s="12" t="s">
        <v>14</v>
      </c>
    </row>
    <row r="96" spans="1:11" hidden="1" outlineLevel="2" x14ac:dyDescent="0.4">
      <c r="A96">
        <v>112</v>
      </c>
      <c r="B96" s="11">
        <v>45729</v>
      </c>
      <c r="C96" s="12" t="s">
        <v>11</v>
      </c>
      <c r="D96" t="str">
        <f>VLOOKUP(C96,商品一覧!$A$4:$D$18,2,FALSE)</f>
        <v>スイーツバラエティ</v>
      </c>
      <c r="E96" t="str">
        <f>VLOOKUP(C96,商品一覧!$A$4:$D$18,3,FALSE)</f>
        <v>菓子</v>
      </c>
      <c r="F96" s="13">
        <f>VLOOKUP(C96,商品一覧!$A$4:$D$18,4,FALSE)</f>
        <v>2500</v>
      </c>
      <c r="G96">
        <v>1</v>
      </c>
      <c r="H96" s="13">
        <f>'売上リスト '!$F118*'売上リスト '!$G118</f>
        <v>12000</v>
      </c>
      <c r="I96" t="s">
        <v>12</v>
      </c>
      <c r="J96" t="s">
        <v>23</v>
      </c>
      <c r="K96" s="12" t="s">
        <v>21</v>
      </c>
    </row>
    <row r="97" spans="1:11" hidden="1" outlineLevel="2" x14ac:dyDescent="0.4">
      <c r="A97">
        <v>113</v>
      </c>
      <c r="B97" s="11">
        <v>45730</v>
      </c>
      <c r="C97" s="12" t="s">
        <v>30</v>
      </c>
      <c r="D97" t="str">
        <f>VLOOKUP(C97,商品一覧!$A$4:$D$18,2,FALSE)</f>
        <v>プチチョコ詰め合わせ</v>
      </c>
      <c r="E97" t="str">
        <f>VLOOKUP(C97,商品一覧!$A$4:$D$18,3,FALSE)</f>
        <v>菓子</v>
      </c>
      <c r="F97" s="13">
        <f>VLOOKUP(C97,商品一覧!$A$4:$D$18,4,FALSE)</f>
        <v>600</v>
      </c>
      <c r="G97">
        <v>5</v>
      </c>
      <c r="H97" s="13">
        <f>'売上リスト '!$F119*'売上リスト '!$G119</f>
        <v>6000</v>
      </c>
      <c r="I97" t="s">
        <v>19</v>
      </c>
      <c r="J97" t="s">
        <v>29</v>
      </c>
      <c r="K97" s="12" t="s">
        <v>14</v>
      </c>
    </row>
    <row r="98" spans="1:11" hidden="1" outlineLevel="2" x14ac:dyDescent="0.4">
      <c r="A98">
        <v>115</v>
      </c>
      <c r="B98" s="11">
        <v>45730</v>
      </c>
      <c r="C98" s="12" t="s">
        <v>11</v>
      </c>
      <c r="D98" t="str">
        <f>VLOOKUP(C98,商品一覧!$A$4:$D$18,2,FALSE)</f>
        <v>スイーツバラエティ</v>
      </c>
      <c r="E98" t="str">
        <f>VLOOKUP(C98,商品一覧!$A$4:$D$18,3,FALSE)</f>
        <v>菓子</v>
      </c>
      <c r="F98" s="13">
        <f>VLOOKUP(C98,商品一覧!$A$4:$D$18,4,FALSE)</f>
        <v>2500</v>
      </c>
      <c r="G98">
        <v>2</v>
      </c>
      <c r="H98" s="13">
        <f>'売上リスト '!$F121*'売上リスト '!$G121</f>
        <v>6000</v>
      </c>
      <c r="I98" t="s">
        <v>12</v>
      </c>
      <c r="J98" t="s">
        <v>17</v>
      </c>
      <c r="K98" s="12" t="s">
        <v>21</v>
      </c>
    </row>
    <row r="99" spans="1:11" hidden="1" outlineLevel="2" x14ac:dyDescent="0.4">
      <c r="A99">
        <v>116</v>
      </c>
      <c r="B99" s="11">
        <v>45731</v>
      </c>
      <c r="C99" s="12" t="s">
        <v>28</v>
      </c>
      <c r="D99" t="str">
        <f>VLOOKUP(C99,商品一覧!$A$4:$D$18,2,FALSE)</f>
        <v>プチクッキー詰め合わせ</v>
      </c>
      <c r="E99" t="str">
        <f>VLOOKUP(C99,商品一覧!$A$4:$D$18,3,FALSE)</f>
        <v>菓子</v>
      </c>
      <c r="F99" s="13">
        <f>VLOOKUP(C99,商品一覧!$A$4:$D$18,4,FALSE)</f>
        <v>700</v>
      </c>
      <c r="G99">
        <v>2</v>
      </c>
      <c r="H99" s="13">
        <f>'売上リスト '!$F122*'売上リスト '!$G122</f>
        <v>23400</v>
      </c>
      <c r="I99" t="s">
        <v>12</v>
      </c>
      <c r="J99" t="s">
        <v>23</v>
      </c>
      <c r="K99" s="12" t="s">
        <v>14</v>
      </c>
    </row>
    <row r="100" spans="1:11" hidden="1" outlineLevel="2" x14ac:dyDescent="0.4">
      <c r="A100">
        <v>117</v>
      </c>
      <c r="B100" s="11">
        <v>45731</v>
      </c>
      <c r="C100" s="12" t="s">
        <v>11</v>
      </c>
      <c r="D100" t="str">
        <f>VLOOKUP(C100,商品一覧!$A$4:$D$18,2,FALSE)</f>
        <v>スイーツバラエティ</v>
      </c>
      <c r="E100" t="str">
        <f>VLOOKUP(C100,商品一覧!$A$4:$D$18,3,FALSE)</f>
        <v>菓子</v>
      </c>
      <c r="F100" s="13">
        <f>VLOOKUP(C100,商品一覧!$A$4:$D$18,4,FALSE)</f>
        <v>2500</v>
      </c>
      <c r="G100">
        <v>1</v>
      </c>
      <c r="H100" s="13">
        <f>'売上リスト '!$F123*'売上リスト '!$G123</f>
        <v>7800</v>
      </c>
      <c r="I100" t="s">
        <v>12</v>
      </c>
      <c r="J100" t="s">
        <v>23</v>
      </c>
      <c r="K100" s="12" t="s">
        <v>21</v>
      </c>
    </row>
    <row r="101" spans="1:11" hidden="1" outlineLevel="2" x14ac:dyDescent="0.4">
      <c r="A101">
        <v>120</v>
      </c>
      <c r="B101" s="11">
        <v>45733</v>
      </c>
      <c r="C101" s="12" t="s">
        <v>28</v>
      </c>
      <c r="D101" t="str">
        <f>VLOOKUP(C101,商品一覧!$A$4:$D$18,2,FALSE)</f>
        <v>プチクッキー詰め合わせ</v>
      </c>
      <c r="E101" t="str">
        <f>VLOOKUP(C101,商品一覧!$A$4:$D$18,3,FALSE)</f>
        <v>菓子</v>
      </c>
      <c r="F101" s="13">
        <f>VLOOKUP(C101,商品一覧!$A$4:$D$18,4,FALSE)</f>
        <v>700</v>
      </c>
      <c r="G101">
        <v>10</v>
      </c>
      <c r="H101" s="13">
        <f>'売上リスト '!$F126*'売上リスト '!$G126</f>
        <v>7800</v>
      </c>
      <c r="I101" t="s">
        <v>19</v>
      </c>
      <c r="J101" t="s">
        <v>26</v>
      </c>
      <c r="K101" s="12" t="s">
        <v>14</v>
      </c>
    </row>
    <row r="102" spans="1:11" hidden="1" outlineLevel="2" x14ac:dyDescent="0.4">
      <c r="A102">
        <v>121</v>
      </c>
      <c r="B102" s="11">
        <v>45734</v>
      </c>
      <c r="C102" s="12" t="s">
        <v>30</v>
      </c>
      <c r="D102" t="str">
        <f>VLOOKUP(C102,商品一覧!$A$4:$D$18,2,FALSE)</f>
        <v>プチチョコ詰め合わせ</v>
      </c>
      <c r="E102" t="str">
        <f>VLOOKUP(C102,商品一覧!$A$4:$D$18,3,FALSE)</f>
        <v>菓子</v>
      </c>
      <c r="F102" s="13">
        <f>VLOOKUP(C102,商品一覧!$A$4:$D$18,4,FALSE)</f>
        <v>600</v>
      </c>
      <c r="G102">
        <v>8</v>
      </c>
      <c r="H102" s="13">
        <f>'売上リスト '!$F127*'売上リスト '!$G127</f>
        <v>6000</v>
      </c>
      <c r="I102" t="s">
        <v>19</v>
      </c>
      <c r="J102" t="s">
        <v>17</v>
      </c>
      <c r="K102" s="12" t="s">
        <v>14</v>
      </c>
    </row>
    <row r="103" spans="1:11" hidden="1" outlineLevel="2" x14ac:dyDescent="0.4">
      <c r="A103">
        <v>122</v>
      </c>
      <c r="B103" s="11">
        <v>45735</v>
      </c>
      <c r="C103" s="12" t="s">
        <v>11</v>
      </c>
      <c r="D103" t="str">
        <f>VLOOKUP(C103,商品一覧!$A$4:$D$18,2,FALSE)</f>
        <v>スイーツバラエティ</v>
      </c>
      <c r="E103" t="str">
        <f>VLOOKUP(C103,商品一覧!$A$4:$D$18,3,FALSE)</f>
        <v>菓子</v>
      </c>
      <c r="F103" s="13">
        <f>VLOOKUP(C103,商品一覧!$A$4:$D$18,4,FALSE)</f>
        <v>2500</v>
      </c>
      <c r="G103">
        <v>1</v>
      </c>
      <c r="H103" s="13">
        <f>'売上リスト '!$F128*'売上リスト '!$G128</f>
        <v>6000</v>
      </c>
      <c r="I103" t="s">
        <v>12</v>
      </c>
      <c r="J103" t="s">
        <v>23</v>
      </c>
      <c r="K103" s="12" t="s">
        <v>14</v>
      </c>
    </row>
    <row r="104" spans="1:11" hidden="1" outlineLevel="2" x14ac:dyDescent="0.4">
      <c r="A104">
        <v>123</v>
      </c>
      <c r="B104" s="11">
        <v>45735</v>
      </c>
      <c r="C104" s="12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13">
        <f>VLOOKUP(C104,商品一覧!$A$4:$D$18,4,FALSE)</f>
        <v>200</v>
      </c>
      <c r="G104">
        <v>10</v>
      </c>
      <c r="H104" s="13">
        <f>'売上リスト '!$F129*'売上リスト '!$G129</f>
        <v>7800</v>
      </c>
      <c r="I104" t="s">
        <v>12</v>
      </c>
      <c r="J104" t="s">
        <v>26</v>
      </c>
      <c r="K104" s="12" t="s">
        <v>14</v>
      </c>
    </row>
    <row r="105" spans="1:11" hidden="1" outlineLevel="2" x14ac:dyDescent="0.4">
      <c r="A105">
        <v>126</v>
      </c>
      <c r="B105" s="11">
        <v>45737</v>
      </c>
      <c r="C105" s="12" t="s">
        <v>28</v>
      </c>
      <c r="D105" t="str">
        <f>VLOOKUP(C105,商品一覧!$A$4:$D$18,2,FALSE)</f>
        <v>プチクッキー詰め合わせ</v>
      </c>
      <c r="E105" t="str">
        <f>VLOOKUP(C105,商品一覧!$A$4:$D$18,3,FALSE)</f>
        <v>菓子</v>
      </c>
      <c r="F105" s="13">
        <f>VLOOKUP(C105,商品一覧!$A$4:$D$18,4,FALSE)</f>
        <v>700</v>
      </c>
      <c r="G105">
        <v>2</v>
      </c>
      <c r="H105" s="13">
        <f>'売上リスト '!$F132*'売上リスト '!$G132</f>
        <v>7800</v>
      </c>
      <c r="I105" t="s">
        <v>12</v>
      </c>
      <c r="J105" t="s">
        <v>46</v>
      </c>
      <c r="K105" s="12" t="s">
        <v>21</v>
      </c>
    </row>
    <row r="106" spans="1:11" hidden="1" outlineLevel="2" x14ac:dyDescent="0.4">
      <c r="A106">
        <v>127</v>
      </c>
      <c r="B106" s="11">
        <v>45737</v>
      </c>
      <c r="C106" s="12" t="s">
        <v>11</v>
      </c>
      <c r="D106" t="str">
        <f>VLOOKUP(C106,商品一覧!$A$4:$D$18,2,FALSE)</f>
        <v>スイーツバラエティ</v>
      </c>
      <c r="E106" t="str">
        <f>VLOOKUP(C106,商品一覧!$A$4:$D$18,3,FALSE)</f>
        <v>菓子</v>
      </c>
      <c r="F106" s="13">
        <f>VLOOKUP(C106,商品一覧!$A$4:$D$18,4,FALSE)</f>
        <v>2500</v>
      </c>
      <c r="G106">
        <v>4</v>
      </c>
      <c r="H106" s="13">
        <f>'売上リスト '!$F133*'売上リスト '!$G133</f>
        <v>6000</v>
      </c>
      <c r="I106" t="s">
        <v>19</v>
      </c>
      <c r="J106" t="s">
        <v>17</v>
      </c>
      <c r="K106" s="12" t="s">
        <v>14</v>
      </c>
    </row>
    <row r="107" spans="1:11" hidden="1" outlineLevel="2" x14ac:dyDescent="0.4">
      <c r="A107">
        <v>130</v>
      </c>
      <c r="B107" s="11">
        <v>45739</v>
      </c>
      <c r="C107" s="12" t="s">
        <v>11</v>
      </c>
      <c r="D107" t="str">
        <f>VLOOKUP(C107,商品一覧!$A$4:$D$18,2,FALSE)</f>
        <v>スイーツバラエティ</v>
      </c>
      <c r="E107" t="str">
        <f>VLOOKUP(C107,商品一覧!$A$4:$D$18,3,FALSE)</f>
        <v>菓子</v>
      </c>
      <c r="F107" s="13">
        <f>VLOOKUP(C107,商品一覧!$A$4:$D$18,4,FALSE)</f>
        <v>2500</v>
      </c>
      <c r="G107">
        <v>1</v>
      </c>
      <c r="H107" s="13">
        <f>'売上リスト '!$F136*'売上リスト '!$G136</f>
        <v>7800</v>
      </c>
      <c r="I107" t="s">
        <v>19</v>
      </c>
      <c r="J107" t="s">
        <v>23</v>
      </c>
      <c r="K107" s="12" t="s">
        <v>21</v>
      </c>
    </row>
    <row r="108" spans="1:11" hidden="1" outlineLevel="2" x14ac:dyDescent="0.4">
      <c r="A108">
        <v>135</v>
      </c>
      <c r="B108" s="11">
        <v>45743</v>
      </c>
      <c r="C108" s="12" t="s">
        <v>30</v>
      </c>
      <c r="D108" t="str">
        <f>VLOOKUP(C108,商品一覧!$A$4:$D$18,2,FALSE)</f>
        <v>プチチョコ詰め合わせ</v>
      </c>
      <c r="E108" t="str">
        <f>VLOOKUP(C108,商品一覧!$A$4:$D$18,3,FALSE)</f>
        <v>菓子</v>
      </c>
      <c r="F108" s="13">
        <f>VLOOKUP(C108,商品一覧!$A$4:$D$18,4,FALSE)</f>
        <v>600</v>
      </c>
      <c r="G108">
        <v>10</v>
      </c>
      <c r="H108" s="13">
        <f>'売上リスト '!$F141*'売上リスト '!$G141</f>
        <v>6000</v>
      </c>
      <c r="I108" t="s">
        <v>19</v>
      </c>
      <c r="J108" t="s">
        <v>26</v>
      </c>
      <c r="K108" s="12" t="s">
        <v>21</v>
      </c>
    </row>
    <row r="109" spans="1:11" hidden="1" outlineLevel="2" x14ac:dyDescent="0.4">
      <c r="A109">
        <v>137</v>
      </c>
      <c r="B109" s="11">
        <v>45744</v>
      </c>
      <c r="C109" s="12" t="s">
        <v>11</v>
      </c>
      <c r="D109" t="str">
        <f>VLOOKUP(C109,商品一覧!$A$4:$D$18,2,FALSE)</f>
        <v>スイーツバラエティ</v>
      </c>
      <c r="E109" t="str">
        <f>VLOOKUP(C109,商品一覧!$A$4:$D$18,3,FALSE)</f>
        <v>菓子</v>
      </c>
      <c r="F109" s="13">
        <f>VLOOKUP(C109,商品一覧!$A$4:$D$18,4,FALSE)</f>
        <v>2500</v>
      </c>
      <c r="G109">
        <v>2</v>
      </c>
      <c r="H109" s="13">
        <f>'売上リスト '!$F143*'売上リスト '!$G143</f>
        <v>12000</v>
      </c>
      <c r="I109" t="s">
        <v>16</v>
      </c>
      <c r="J109" t="s">
        <v>17</v>
      </c>
      <c r="K109" s="12" t="s">
        <v>14</v>
      </c>
    </row>
    <row r="110" spans="1:11" hidden="1" outlineLevel="2" x14ac:dyDescent="0.4">
      <c r="A110">
        <v>138</v>
      </c>
      <c r="B110" s="11">
        <v>45745</v>
      </c>
      <c r="C110" s="12" t="s">
        <v>11</v>
      </c>
      <c r="D110" t="str">
        <f>VLOOKUP(C110,商品一覧!$A$4:$D$18,2,FALSE)</f>
        <v>スイーツバラエティ</v>
      </c>
      <c r="E110" t="str">
        <f>VLOOKUP(C110,商品一覧!$A$4:$D$18,3,FALSE)</f>
        <v>菓子</v>
      </c>
      <c r="F110" s="13">
        <f>VLOOKUP(C110,商品一覧!$A$4:$D$18,4,FALSE)</f>
        <v>2500</v>
      </c>
      <c r="G110">
        <v>3</v>
      </c>
      <c r="H110" s="13">
        <f>'売上リスト '!$F144*'売上リスト '!$G144</f>
        <v>7800</v>
      </c>
      <c r="I110" t="s">
        <v>12</v>
      </c>
      <c r="J110" t="s">
        <v>23</v>
      </c>
      <c r="K110" s="12" t="s">
        <v>14</v>
      </c>
    </row>
    <row r="111" spans="1:11" hidden="1" outlineLevel="2" x14ac:dyDescent="0.4">
      <c r="A111">
        <v>139</v>
      </c>
      <c r="B111" s="11">
        <v>45746</v>
      </c>
      <c r="C111" s="12" t="s">
        <v>28</v>
      </c>
      <c r="D111" t="str">
        <f>VLOOKUP(C111,商品一覧!$A$4:$D$18,2,FALSE)</f>
        <v>プチクッキー詰め合わせ</v>
      </c>
      <c r="E111" t="str">
        <f>VLOOKUP(C111,商品一覧!$A$4:$D$18,3,FALSE)</f>
        <v>菓子</v>
      </c>
      <c r="F111" s="13">
        <f>VLOOKUP(C111,商品一覧!$A$4:$D$18,4,FALSE)</f>
        <v>700</v>
      </c>
      <c r="G111">
        <v>5</v>
      </c>
      <c r="H111" s="13">
        <f>'売上リスト '!$F145*'売上リスト '!$G145</f>
        <v>6000</v>
      </c>
      <c r="I111" t="s">
        <v>12</v>
      </c>
      <c r="J111" t="s">
        <v>26</v>
      </c>
      <c r="K111" s="12" t="s">
        <v>21</v>
      </c>
    </row>
    <row r="112" spans="1:11" outlineLevel="1" collapsed="1" x14ac:dyDescent="0.4">
      <c r="B112" s="11"/>
      <c r="C112" s="12"/>
      <c r="E112" s="15" t="s">
        <v>81</v>
      </c>
      <c r="F112" s="13"/>
      <c r="G112">
        <f>SUBTOTAL(9,G55:G111)</f>
        <v>294</v>
      </c>
      <c r="H112" s="13">
        <f>SUBTOTAL(9,H55:H111)</f>
        <v>322000</v>
      </c>
      <c r="K112" s="12">
        <f>SUBTOTAL(9,K55:K111)</f>
        <v>0</v>
      </c>
    </row>
    <row r="113" spans="1:11" hidden="1" outlineLevel="2" x14ac:dyDescent="0.4">
      <c r="A113">
        <v>2</v>
      </c>
      <c r="B113" s="11">
        <v>45661</v>
      </c>
      <c r="C113" s="12" t="s">
        <v>15</v>
      </c>
      <c r="D113" t="str">
        <f>VLOOKUP(C113,商品一覧!$A$4:$D$18,2,FALSE)</f>
        <v>紅白ワインセット</v>
      </c>
      <c r="E113" t="str">
        <f>VLOOKUP(C113,商品一覧!$A$4:$D$18,3,FALSE)</f>
        <v>酒</v>
      </c>
      <c r="F113" s="13">
        <f>VLOOKUP(C113,商品一覧!$A$4:$D$18,4,FALSE)</f>
        <v>6000</v>
      </c>
      <c r="G113">
        <v>2</v>
      </c>
      <c r="H113" s="13">
        <f>'売上リスト '!$F5*'売上リスト '!$G5</f>
        <v>10000</v>
      </c>
      <c r="I113" t="s">
        <v>16</v>
      </c>
      <c r="J113" t="s">
        <v>17</v>
      </c>
      <c r="K113" s="12" t="s">
        <v>14</v>
      </c>
    </row>
    <row r="114" spans="1:11" hidden="1" outlineLevel="2" x14ac:dyDescent="0.4">
      <c r="A114">
        <v>5</v>
      </c>
      <c r="B114" s="11">
        <v>45662</v>
      </c>
      <c r="C114" s="12" t="s">
        <v>15</v>
      </c>
      <c r="D114" t="str">
        <f>VLOOKUP(C114,商品一覧!$A$4:$D$18,2,FALSE)</f>
        <v>紅白ワインセット</v>
      </c>
      <c r="E114" t="str">
        <f>VLOOKUP(C114,商品一覧!$A$4:$D$18,3,FALSE)</f>
        <v>酒</v>
      </c>
      <c r="F114" s="13">
        <f>VLOOKUP(C114,商品一覧!$A$4:$D$18,4,FALSE)</f>
        <v>6000</v>
      </c>
      <c r="G114">
        <v>1</v>
      </c>
      <c r="H114" s="13">
        <f>'売上リスト '!$F8*'売上リスト '!$G8</f>
        <v>9000</v>
      </c>
      <c r="I114" t="s">
        <v>16</v>
      </c>
      <c r="J114" t="s">
        <v>23</v>
      </c>
      <c r="K114" s="12" t="s">
        <v>21</v>
      </c>
    </row>
    <row r="115" spans="1:11" hidden="1" outlineLevel="2" x14ac:dyDescent="0.4">
      <c r="A115">
        <v>6</v>
      </c>
      <c r="B115" s="11">
        <v>45662</v>
      </c>
      <c r="C115" s="12" t="s">
        <v>24</v>
      </c>
      <c r="D115" t="str">
        <f>VLOOKUP(C115,商品一覧!$A$4:$D$18,2,FALSE)</f>
        <v>日本酒飲み比べセット</v>
      </c>
      <c r="E115" t="str">
        <f>VLOOKUP(C115,商品一覧!$A$4:$D$18,3,FALSE)</f>
        <v>酒</v>
      </c>
      <c r="F115" s="13">
        <f>VLOOKUP(C115,商品一覧!$A$4:$D$18,4,FALSE)</f>
        <v>7800</v>
      </c>
      <c r="G115">
        <v>2</v>
      </c>
      <c r="H115" s="13">
        <f>'売上リスト '!$F9*'売上リスト '!$G9</f>
        <v>12000</v>
      </c>
      <c r="I115" t="s">
        <v>16</v>
      </c>
      <c r="J115" t="s">
        <v>17</v>
      </c>
      <c r="K115" s="12" t="s">
        <v>14</v>
      </c>
    </row>
    <row r="116" spans="1:11" hidden="1" outlineLevel="2" x14ac:dyDescent="0.4">
      <c r="A116">
        <v>8</v>
      </c>
      <c r="B116" s="11">
        <v>45663</v>
      </c>
      <c r="C116" s="12" t="s">
        <v>24</v>
      </c>
      <c r="D116" t="str">
        <f>VLOOKUP(C116,商品一覧!$A$4:$D$18,2,FALSE)</f>
        <v>日本酒飲み比べセット</v>
      </c>
      <c r="E116" t="str">
        <f>VLOOKUP(C116,商品一覧!$A$4:$D$18,3,FALSE)</f>
        <v>酒</v>
      </c>
      <c r="F116" s="13">
        <f>VLOOKUP(C116,商品一覧!$A$4:$D$18,4,FALSE)</f>
        <v>7800</v>
      </c>
      <c r="G116">
        <v>2</v>
      </c>
      <c r="H116" s="13">
        <f>'売上リスト '!$F11*'売上リスト '!$G11</f>
        <v>10000</v>
      </c>
      <c r="I116" t="s">
        <v>16</v>
      </c>
      <c r="J116" t="s">
        <v>23</v>
      </c>
      <c r="K116" s="12" t="s">
        <v>14</v>
      </c>
    </row>
    <row r="117" spans="1:11" hidden="1" outlineLevel="2" x14ac:dyDescent="0.4">
      <c r="A117">
        <v>9</v>
      </c>
      <c r="B117" s="11">
        <v>45664</v>
      </c>
      <c r="C117" s="12" t="s">
        <v>27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13">
        <f>VLOOKUP(C117,商品一覧!$A$4:$D$18,4,FALSE)</f>
        <v>6000</v>
      </c>
      <c r="G117">
        <v>1</v>
      </c>
      <c r="H117" s="13">
        <f>'売上リスト '!$F12*'売上リスト '!$G12</f>
        <v>8000</v>
      </c>
      <c r="I117" t="s">
        <v>12</v>
      </c>
      <c r="J117" t="s">
        <v>17</v>
      </c>
      <c r="K117" s="12" t="s">
        <v>21</v>
      </c>
    </row>
    <row r="118" spans="1:11" hidden="1" outlineLevel="2" x14ac:dyDescent="0.4">
      <c r="A118">
        <v>15</v>
      </c>
      <c r="B118" s="11">
        <v>45666</v>
      </c>
      <c r="C118" s="12" t="s">
        <v>15</v>
      </c>
      <c r="D118" t="str">
        <f>VLOOKUP(C118,商品一覧!$A$4:$D$18,2,FALSE)</f>
        <v>紅白ワインセット</v>
      </c>
      <c r="E118" t="str">
        <f>VLOOKUP(C118,商品一覧!$A$4:$D$18,3,FALSE)</f>
        <v>酒</v>
      </c>
      <c r="F118" s="13">
        <f>VLOOKUP(C118,商品一覧!$A$4:$D$18,4,FALSE)</f>
        <v>6000</v>
      </c>
      <c r="G118">
        <v>2</v>
      </c>
      <c r="H118" s="13">
        <f>'売上リスト '!$F19*'売上リスト '!$G19</f>
        <v>2000</v>
      </c>
      <c r="I118" t="s">
        <v>12</v>
      </c>
      <c r="J118" t="s">
        <v>23</v>
      </c>
      <c r="K118" s="12" t="s">
        <v>14</v>
      </c>
    </row>
    <row r="119" spans="1:11" hidden="1" outlineLevel="2" x14ac:dyDescent="0.4">
      <c r="A119">
        <v>17</v>
      </c>
      <c r="B119" s="11">
        <v>45667</v>
      </c>
      <c r="C119" s="12" t="s">
        <v>15</v>
      </c>
      <c r="D119" t="str">
        <f>VLOOKUP(C119,商品一覧!$A$4:$D$18,2,FALSE)</f>
        <v>紅白ワインセット</v>
      </c>
      <c r="E119" t="str">
        <f>VLOOKUP(C119,商品一覧!$A$4:$D$18,3,FALSE)</f>
        <v>酒</v>
      </c>
      <c r="F119" s="13">
        <f>VLOOKUP(C119,商品一覧!$A$4:$D$18,4,FALSE)</f>
        <v>6000</v>
      </c>
      <c r="G119">
        <v>1</v>
      </c>
      <c r="H119" s="13">
        <f>'売上リスト '!$F21*'売上リスト '!$G21</f>
        <v>10000</v>
      </c>
      <c r="I119" t="s">
        <v>16</v>
      </c>
      <c r="J119" t="s">
        <v>23</v>
      </c>
      <c r="K119" s="12" t="s">
        <v>21</v>
      </c>
    </row>
    <row r="120" spans="1:11" hidden="1" outlineLevel="2" x14ac:dyDescent="0.4">
      <c r="A120">
        <v>18</v>
      </c>
      <c r="B120" s="11">
        <v>45667</v>
      </c>
      <c r="C120" s="12" t="s">
        <v>15</v>
      </c>
      <c r="D120" t="str">
        <f>VLOOKUP(C120,商品一覧!$A$4:$D$18,2,FALSE)</f>
        <v>紅白ワインセット</v>
      </c>
      <c r="E120" t="str">
        <f>VLOOKUP(C120,商品一覧!$A$4:$D$18,3,FALSE)</f>
        <v>酒</v>
      </c>
      <c r="F120" s="13">
        <f>VLOOKUP(C120,商品一覧!$A$4:$D$18,4,FALSE)</f>
        <v>6000</v>
      </c>
      <c r="G120">
        <v>1</v>
      </c>
      <c r="H120" s="13">
        <f>'売上リスト '!$F22*'売上リスト '!$G22</f>
        <v>3000</v>
      </c>
      <c r="I120" t="s">
        <v>16</v>
      </c>
      <c r="J120" t="s">
        <v>29</v>
      </c>
      <c r="K120" s="12" t="s">
        <v>14</v>
      </c>
    </row>
    <row r="121" spans="1:11" hidden="1" outlineLevel="2" x14ac:dyDescent="0.4">
      <c r="A121">
        <v>21</v>
      </c>
      <c r="B121" s="11">
        <v>45670</v>
      </c>
      <c r="C121" s="12" t="s">
        <v>15</v>
      </c>
      <c r="D121" t="str">
        <f>VLOOKUP(C121,商品一覧!$A$4:$D$18,2,FALSE)</f>
        <v>紅白ワインセット</v>
      </c>
      <c r="E121" t="str">
        <f>VLOOKUP(C121,商品一覧!$A$4:$D$18,3,FALSE)</f>
        <v>酒</v>
      </c>
      <c r="F121" s="13">
        <f>VLOOKUP(C121,商品一覧!$A$4:$D$18,4,FALSE)</f>
        <v>6000</v>
      </c>
      <c r="G121">
        <v>1</v>
      </c>
      <c r="H121" s="13">
        <f>'売上リスト '!$F25*'売上リスト '!$G25</f>
        <v>1500</v>
      </c>
      <c r="I121" t="s">
        <v>16</v>
      </c>
      <c r="J121" t="s">
        <v>23</v>
      </c>
      <c r="K121" s="12" t="s">
        <v>14</v>
      </c>
    </row>
    <row r="122" spans="1:11" hidden="1" outlineLevel="2" x14ac:dyDescent="0.4">
      <c r="A122">
        <v>25</v>
      </c>
      <c r="B122" s="11">
        <v>45673</v>
      </c>
      <c r="C122" s="12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13">
        <f>VLOOKUP(C122,商品一覧!$A$4:$D$18,4,FALSE)</f>
        <v>7800</v>
      </c>
      <c r="G122">
        <v>3</v>
      </c>
      <c r="H122" s="13">
        <f>'売上リスト '!$F29*'売上リスト '!$G29</f>
        <v>5000</v>
      </c>
      <c r="I122" t="s">
        <v>16</v>
      </c>
      <c r="J122" t="s">
        <v>37</v>
      </c>
      <c r="K122" s="12" t="s">
        <v>14</v>
      </c>
    </row>
    <row r="123" spans="1:11" hidden="1" outlineLevel="2" x14ac:dyDescent="0.4">
      <c r="A123">
        <v>29</v>
      </c>
      <c r="B123" s="11">
        <v>45674</v>
      </c>
      <c r="C123" s="12" t="s">
        <v>24</v>
      </c>
      <c r="D123" t="str">
        <f>VLOOKUP(C123,商品一覧!$A$4:$D$18,2,FALSE)</f>
        <v>日本酒飲み比べセット</v>
      </c>
      <c r="E123" t="str">
        <f>VLOOKUP(C123,商品一覧!$A$4:$D$18,3,FALSE)</f>
        <v>酒</v>
      </c>
      <c r="F123" s="13">
        <f>VLOOKUP(C123,商品一覧!$A$4:$D$18,4,FALSE)</f>
        <v>7800</v>
      </c>
      <c r="G123">
        <v>1</v>
      </c>
      <c r="H123" s="13">
        <f>'売上リスト '!$F33*'売上リスト '!$G33</f>
        <v>2500</v>
      </c>
      <c r="I123" t="s">
        <v>16</v>
      </c>
      <c r="J123" t="s">
        <v>23</v>
      </c>
      <c r="K123" s="12" t="s">
        <v>14</v>
      </c>
    </row>
    <row r="124" spans="1:11" hidden="1" outlineLevel="2" x14ac:dyDescent="0.4">
      <c r="A124">
        <v>38</v>
      </c>
      <c r="B124" s="11">
        <v>45685</v>
      </c>
      <c r="C124" s="12" t="s">
        <v>15</v>
      </c>
      <c r="D124" t="str">
        <f>VLOOKUP(C124,商品一覧!$A$4:$D$18,2,FALSE)</f>
        <v>紅白ワインセット</v>
      </c>
      <c r="E124" t="str">
        <f>VLOOKUP(C124,商品一覧!$A$4:$D$18,3,FALSE)</f>
        <v>酒</v>
      </c>
      <c r="F124" s="13">
        <f>VLOOKUP(C124,商品一覧!$A$4:$D$18,4,FALSE)</f>
        <v>6000</v>
      </c>
      <c r="G124">
        <v>2</v>
      </c>
      <c r="H124" s="13">
        <f>'売上リスト '!$F42*'売上リスト '!$G42</f>
        <v>2000</v>
      </c>
      <c r="I124" t="s">
        <v>16</v>
      </c>
      <c r="J124" t="s">
        <v>23</v>
      </c>
      <c r="K124" s="12" t="s">
        <v>14</v>
      </c>
    </row>
    <row r="125" spans="1:11" hidden="1" outlineLevel="2" x14ac:dyDescent="0.4">
      <c r="A125">
        <v>44</v>
      </c>
      <c r="B125" s="11">
        <v>45689</v>
      </c>
      <c r="C125" s="12" t="s">
        <v>15</v>
      </c>
      <c r="D125" t="str">
        <f>VLOOKUP(C125,商品一覧!$A$4:$D$18,2,FALSE)</f>
        <v>紅白ワインセット</v>
      </c>
      <c r="E125" t="str">
        <f>VLOOKUP(C125,商品一覧!$A$4:$D$18,3,FALSE)</f>
        <v>酒</v>
      </c>
      <c r="F125" s="13">
        <f>VLOOKUP(C125,商品一覧!$A$4:$D$18,4,FALSE)</f>
        <v>6000</v>
      </c>
      <c r="G125">
        <v>1</v>
      </c>
      <c r="H125" s="13">
        <f>'売上リスト '!$F48*'売上リスト '!$G48</f>
        <v>8500</v>
      </c>
      <c r="I125" t="s">
        <v>16</v>
      </c>
      <c r="J125" t="s">
        <v>23</v>
      </c>
      <c r="K125" s="12" t="s">
        <v>14</v>
      </c>
    </row>
    <row r="126" spans="1:11" hidden="1" outlineLevel="2" x14ac:dyDescent="0.4">
      <c r="A126">
        <v>46</v>
      </c>
      <c r="B126" s="11">
        <v>45690</v>
      </c>
      <c r="C126" s="12" t="s">
        <v>24</v>
      </c>
      <c r="D126" t="str">
        <f>VLOOKUP(C126,商品一覧!$A$4:$D$18,2,FALSE)</f>
        <v>日本酒飲み比べセット</v>
      </c>
      <c r="E126" t="str">
        <f>VLOOKUP(C126,商品一覧!$A$4:$D$18,3,FALSE)</f>
        <v>酒</v>
      </c>
      <c r="F126" s="13">
        <f>VLOOKUP(C126,商品一覧!$A$4:$D$18,4,FALSE)</f>
        <v>7800</v>
      </c>
      <c r="G126">
        <v>1</v>
      </c>
      <c r="H126" s="13">
        <f>'売上リスト '!$F50*'売上リスト '!$G50</f>
        <v>12000</v>
      </c>
      <c r="I126" t="s">
        <v>16</v>
      </c>
      <c r="J126" t="s">
        <v>29</v>
      </c>
      <c r="K126" s="12" t="s">
        <v>14</v>
      </c>
    </row>
    <row r="127" spans="1:11" hidden="1" outlineLevel="2" x14ac:dyDescent="0.4">
      <c r="A127">
        <v>47</v>
      </c>
      <c r="B127" s="11">
        <v>45690</v>
      </c>
      <c r="C127" s="12" t="s">
        <v>15</v>
      </c>
      <c r="D127" t="str">
        <f>VLOOKUP(C127,商品一覧!$A$4:$D$18,2,FALSE)</f>
        <v>紅白ワインセット</v>
      </c>
      <c r="E127" t="str">
        <f>VLOOKUP(C127,商品一覧!$A$4:$D$18,3,FALSE)</f>
        <v>酒</v>
      </c>
      <c r="F127" s="13">
        <f>VLOOKUP(C127,商品一覧!$A$4:$D$18,4,FALSE)</f>
        <v>6000</v>
      </c>
      <c r="G127">
        <v>1</v>
      </c>
      <c r="H127" s="13">
        <f>'売上リスト '!$F51*'売上リスト '!$G51</f>
        <v>3000</v>
      </c>
      <c r="I127" t="s">
        <v>16</v>
      </c>
      <c r="J127" t="s">
        <v>23</v>
      </c>
      <c r="K127" s="12" t="s">
        <v>21</v>
      </c>
    </row>
    <row r="128" spans="1:11" hidden="1" outlineLevel="2" x14ac:dyDescent="0.4">
      <c r="A128">
        <v>71</v>
      </c>
      <c r="B128" s="11">
        <v>45705</v>
      </c>
      <c r="C128" s="12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13">
        <f>VLOOKUP(C128,商品一覧!$A$4:$D$18,4,FALSE)</f>
        <v>6000</v>
      </c>
      <c r="G128">
        <v>1</v>
      </c>
      <c r="H128" s="13">
        <f>'売上リスト '!$F76*'売上リスト '!$G76</f>
        <v>6000</v>
      </c>
      <c r="I128" t="s">
        <v>16</v>
      </c>
      <c r="J128" t="s">
        <v>23</v>
      </c>
      <c r="K128" s="12" t="s">
        <v>21</v>
      </c>
    </row>
    <row r="129" spans="1:11" hidden="1" outlineLevel="2" x14ac:dyDescent="0.4">
      <c r="A129">
        <v>81</v>
      </c>
      <c r="B129" s="11">
        <v>45712</v>
      </c>
      <c r="C129" s="12" t="s">
        <v>24</v>
      </c>
      <c r="D129" t="str">
        <f>VLOOKUP(C129,商品一覧!$A$4:$D$18,2,FALSE)</f>
        <v>日本酒飲み比べセット</v>
      </c>
      <c r="E129" t="str">
        <f>VLOOKUP(C129,商品一覧!$A$4:$D$18,3,FALSE)</f>
        <v>酒</v>
      </c>
      <c r="F129" s="13">
        <f>VLOOKUP(C129,商品一覧!$A$4:$D$18,4,FALSE)</f>
        <v>7800</v>
      </c>
      <c r="G129">
        <v>1</v>
      </c>
      <c r="H129" s="13">
        <f>'売上リスト '!$F86*'売上リスト '!$G86</f>
        <v>2000</v>
      </c>
      <c r="I129" t="s">
        <v>19</v>
      </c>
      <c r="J129" t="s">
        <v>37</v>
      </c>
      <c r="K129" s="12" t="s">
        <v>14</v>
      </c>
    </row>
    <row r="130" spans="1:11" hidden="1" outlineLevel="2" x14ac:dyDescent="0.4">
      <c r="A130">
        <v>82</v>
      </c>
      <c r="B130" s="11">
        <v>45713</v>
      </c>
      <c r="C130" s="12" t="s">
        <v>15</v>
      </c>
      <c r="D130" t="str">
        <f>VLOOKUP(C130,商品一覧!$A$4:$D$18,2,FALSE)</f>
        <v>紅白ワインセット</v>
      </c>
      <c r="E130" t="str">
        <f>VLOOKUP(C130,商品一覧!$A$4:$D$18,3,FALSE)</f>
        <v>酒</v>
      </c>
      <c r="F130" s="13">
        <f>VLOOKUP(C130,商品一覧!$A$4:$D$18,4,FALSE)</f>
        <v>6000</v>
      </c>
      <c r="G130">
        <v>1</v>
      </c>
      <c r="H130" s="13">
        <f>'売上リスト '!$F87*'売上リスト '!$G87</f>
        <v>2500</v>
      </c>
      <c r="I130" t="s">
        <v>19</v>
      </c>
      <c r="J130" t="s">
        <v>37</v>
      </c>
      <c r="K130" s="12" t="s">
        <v>14</v>
      </c>
    </row>
    <row r="131" spans="1:11" hidden="1" outlineLevel="2" x14ac:dyDescent="0.4">
      <c r="A131">
        <v>86</v>
      </c>
      <c r="B131" s="11">
        <v>45715</v>
      </c>
      <c r="C131" s="12" t="s">
        <v>24</v>
      </c>
      <c r="D131" t="str">
        <f>VLOOKUP(C131,商品一覧!$A$4:$D$18,2,FALSE)</f>
        <v>日本酒飲み比べセット</v>
      </c>
      <c r="E131" t="str">
        <f>VLOOKUP(C131,商品一覧!$A$4:$D$18,3,FALSE)</f>
        <v>酒</v>
      </c>
      <c r="F131" s="13">
        <f>VLOOKUP(C131,商品一覧!$A$4:$D$18,4,FALSE)</f>
        <v>7800</v>
      </c>
      <c r="G131">
        <v>1</v>
      </c>
      <c r="H131" s="13">
        <f>'売上リスト '!$F91*'売上リスト '!$G91</f>
        <v>5000</v>
      </c>
      <c r="I131" t="s">
        <v>16</v>
      </c>
      <c r="J131" t="s">
        <v>17</v>
      </c>
      <c r="K131" s="12" t="s">
        <v>21</v>
      </c>
    </row>
    <row r="132" spans="1:11" hidden="1" outlineLevel="2" x14ac:dyDescent="0.4">
      <c r="A132">
        <v>91</v>
      </c>
      <c r="B132" s="11">
        <v>45718</v>
      </c>
      <c r="C132" s="12" t="s">
        <v>24</v>
      </c>
      <c r="D132" t="str">
        <f>VLOOKUP(C132,商品一覧!$A$4:$D$18,2,FALSE)</f>
        <v>日本酒飲み比べセット</v>
      </c>
      <c r="E132" t="str">
        <f>VLOOKUP(C132,商品一覧!$A$4:$D$18,3,FALSE)</f>
        <v>酒</v>
      </c>
      <c r="F132" s="13">
        <f>VLOOKUP(C132,商品一覧!$A$4:$D$18,4,FALSE)</f>
        <v>7800</v>
      </c>
      <c r="G132">
        <v>1</v>
      </c>
      <c r="H132" s="13">
        <f>'売上リスト '!$F96*'売上リスト '!$G96</f>
        <v>2500</v>
      </c>
      <c r="I132" t="s">
        <v>16</v>
      </c>
      <c r="J132" t="s">
        <v>37</v>
      </c>
      <c r="K132" s="12" t="s">
        <v>14</v>
      </c>
    </row>
    <row r="133" spans="1:11" hidden="1" outlineLevel="2" x14ac:dyDescent="0.4">
      <c r="A133">
        <v>92</v>
      </c>
      <c r="B133" s="11">
        <v>45719</v>
      </c>
      <c r="C133" s="12" t="s">
        <v>15</v>
      </c>
      <c r="D133" t="str">
        <f>VLOOKUP(C133,商品一覧!$A$4:$D$18,2,FALSE)</f>
        <v>紅白ワインセット</v>
      </c>
      <c r="E133" t="str">
        <f>VLOOKUP(C133,商品一覧!$A$4:$D$18,3,FALSE)</f>
        <v>酒</v>
      </c>
      <c r="F133" s="13">
        <f>VLOOKUP(C133,商品一覧!$A$4:$D$18,4,FALSE)</f>
        <v>6000</v>
      </c>
      <c r="G133">
        <v>1</v>
      </c>
      <c r="H133" s="13">
        <f>'売上リスト '!$F97*'売上リスト '!$G97</f>
        <v>3000</v>
      </c>
      <c r="I133" t="s">
        <v>12</v>
      </c>
      <c r="J133" t="s">
        <v>23</v>
      </c>
      <c r="K133" s="12" t="s">
        <v>21</v>
      </c>
    </row>
    <row r="134" spans="1:11" hidden="1" outlineLevel="2" x14ac:dyDescent="0.4">
      <c r="A134">
        <v>93</v>
      </c>
      <c r="B134" s="11">
        <v>45719</v>
      </c>
      <c r="C134" s="12" t="s">
        <v>24</v>
      </c>
      <c r="D134" t="str">
        <f>VLOOKUP(C134,商品一覧!$A$4:$D$18,2,FALSE)</f>
        <v>日本酒飲み比べセット</v>
      </c>
      <c r="E134" t="str">
        <f>VLOOKUP(C134,商品一覧!$A$4:$D$18,3,FALSE)</f>
        <v>酒</v>
      </c>
      <c r="F134" s="13">
        <f>VLOOKUP(C134,商品一覧!$A$4:$D$18,4,FALSE)</f>
        <v>7800</v>
      </c>
      <c r="G134">
        <v>1</v>
      </c>
      <c r="H134" s="13">
        <f>'売上リスト '!$F98*'売上リスト '!$G98</f>
        <v>5000</v>
      </c>
      <c r="I134" t="s">
        <v>16</v>
      </c>
      <c r="J134" t="s">
        <v>17</v>
      </c>
      <c r="K134" s="12" t="s">
        <v>21</v>
      </c>
    </row>
    <row r="135" spans="1:11" hidden="1" outlineLevel="2" x14ac:dyDescent="0.4">
      <c r="A135">
        <v>99</v>
      </c>
      <c r="B135" s="11">
        <v>45723</v>
      </c>
      <c r="C135" s="12" t="s">
        <v>15</v>
      </c>
      <c r="D135" t="str">
        <f>VLOOKUP(C135,商品一覧!$A$4:$D$18,2,FALSE)</f>
        <v>紅白ワインセット</v>
      </c>
      <c r="E135" t="str">
        <f>VLOOKUP(C135,商品一覧!$A$4:$D$18,3,FALSE)</f>
        <v>酒</v>
      </c>
      <c r="F135" s="13">
        <f>VLOOKUP(C135,商品一覧!$A$4:$D$18,4,FALSE)</f>
        <v>6000</v>
      </c>
      <c r="G135">
        <v>1</v>
      </c>
      <c r="H135" s="13">
        <f>'売上リスト '!$F104*'売上リスト '!$G104</f>
        <v>2000</v>
      </c>
      <c r="I135" t="s">
        <v>16</v>
      </c>
      <c r="J135" t="s">
        <v>17</v>
      </c>
      <c r="K135" s="12" t="s">
        <v>21</v>
      </c>
    </row>
    <row r="136" spans="1:11" hidden="1" outlineLevel="2" x14ac:dyDescent="0.4">
      <c r="A136">
        <v>100</v>
      </c>
      <c r="B136" s="11">
        <v>45724</v>
      </c>
      <c r="C136" s="12" t="s">
        <v>24</v>
      </c>
      <c r="D136" t="str">
        <f>VLOOKUP(C136,商品一覧!$A$4:$D$18,2,FALSE)</f>
        <v>日本酒飲み比べセット</v>
      </c>
      <c r="E136" t="str">
        <f>VLOOKUP(C136,商品一覧!$A$4:$D$18,3,FALSE)</f>
        <v>酒</v>
      </c>
      <c r="F136" s="13">
        <f>VLOOKUP(C136,商品一覧!$A$4:$D$18,4,FALSE)</f>
        <v>7800</v>
      </c>
      <c r="G136">
        <v>1</v>
      </c>
      <c r="H136" s="13">
        <f>'売上リスト '!$F105*'売上リスト '!$G105</f>
        <v>1400</v>
      </c>
      <c r="I136" t="s">
        <v>42</v>
      </c>
      <c r="J136" t="s">
        <v>17</v>
      </c>
      <c r="K136" s="12" t="s">
        <v>21</v>
      </c>
    </row>
    <row r="137" spans="1:11" hidden="1" outlineLevel="2" x14ac:dyDescent="0.4">
      <c r="A137">
        <v>108</v>
      </c>
      <c r="B137" s="11">
        <v>45728</v>
      </c>
      <c r="C137" s="12" t="s">
        <v>24</v>
      </c>
      <c r="D137" t="str">
        <f>VLOOKUP(C137,商品一覧!$A$4:$D$18,2,FALSE)</f>
        <v>日本酒飲み比べセット</v>
      </c>
      <c r="E137" t="str">
        <f>VLOOKUP(C137,商品一覧!$A$4:$D$18,3,FALSE)</f>
        <v>酒</v>
      </c>
      <c r="F137" s="13">
        <f>VLOOKUP(C137,商品一覧!$A$4:$D$18,4,FALSE)</f>
        <v>7800</v>
      </c>
      <c r="G137">
        <v>3</v>
      </c>
      <c r="H137" s="13">
        <f>'売上リスト '!$F114*'売上リスト '!$G114</f>
        <v>6000</v>
      </c>
      <c r="I137" t="s">
        <v>19</v>
      </c>
      <c r="J137" t="s">
        <v>26</v>
      </c>
      <c r="K137" s="12" t="s">
        <v>14</v>
      </c>
    </row>
    <row r="138" spans="1:11" hidden="1" outlineLevel="2" x14ac:dyDescent="0.4">
      <c r="A138">
        <v>114</v>
      </c>
      <c r="B138" s="11">
        <v>45730</v>
      </c>
      <c r="C138" s="12" t="s">
        <v>15</v>
      </c>
      <c r="D138" t="str">
        <f>VLOOKUP(C138,商品一覧!$A$4:$D$18,2,FALSE)</f>
        <v>紅白ワインセット</v>
      </c>
      <c r="E138" t="str">
        <f>VLOOKUP(C138,商品一覧!$A$4:$D$18,3,FALSE)</f>
        <v>酒</v>
      </c>
      <c r="F138" s="13">
        <f>VLOOKUP(C138,商品一覧!$A$4:$D$18,4,FALSE)</f>
        <v>6000</v>
      </c>
      <c r="G138">
        <v>1</v>
      </c>
      <c r="H138" s="13">
        <f>'売上リスト '!$F120*'売上リスト '!$G120</f>
        <v>6000</v>
      </c>
      <c r="I138" t="s">
        <v>19</v>
      </c>
      <c r="J138" t="s">
        <v>26</v>
      </c>
      <c r="K138" s="12" t="s">
        <v>14</v>
      </c>
    </row>
    <row r="139" spans="1:11" hidden="1" outlineLevel="2" x14ac:dyDescent="0.4">
      <c r="A139">
        <v>119</v>
      </c>
      <c r="B139" s="11">
        <v>45732</v>
      </c>
      <c r="C139" s="12" t="s">
        <v>24</v>
      </c>
      <c r="D139" t="str">
        <f>VLOOKUP(C139,商品一覧!$A$4:$D$18,2,FALSE)</f>
        <v>日本酒飲み比べセット</v>
      </c>
      <c r="E139" t="str">
        <f>VLOOKUP(C139,商品一覧!$A$4:$D$18,3,FALSE)</f>
        <v>酒</v>
      </c>
      <c r="F139" s="13">
        <f>VLOOKUP(C139,商品一覧!$A$4:$D$18,4,FALSE)</f>
        <v>7800</v>
      </c>
      <c r="G139">
        <v>1</v>
      </c>
      <c r="H139" s="13">
        <f>'売上リスト '!$F125*'売上リスト '!$G125</f>
        <v>6000</v>
      </c>
      <c r="I139" t="s">
        <v>42</v>
      </c>
      <c r="J139" t="s">
        <v>26</v>
      </c>
      <c r="K139" s="12" t="s">
        <v>21</v>
      </c>
    </row>
    <row r="140" spans="1:11" hidden="1" outlineLevel="2" x14ac:dyDescent="0.4">
      <c r="A140">
        <v>124</v>
      </c>
      <c r="B140" s="11">
        <v>45736</v>
      </c>
      <c r="C140" s="12" t="s">
        <v>24</v>
      </c>
      <c r="D140" t="str">
        <f>VLOOKUP(C140,商品一覧!$A$4:$D$18,2,FALSE)</f>
        <v>日本酒飲み比べセット</v>
      </c>
      <c r="E140" t="str">
        <f>VLOOKUP(C140,商品一覧!$A$4:$D$18,3,FALSE)</f>
        <v>酒</v>
      </c>
      <c r="F140" s="13">
        <f>VLOOKUP(C140,商品一覧!$A$4:$D$18,4,FALSE)</f>
        <v>7800</v>
      </c>
      <c r="G140">
        <v>1</v>
      </c>
      <c r="H140" s="13">
        <f>'売上リスト '!$F130*'売上リスト '!$G130</f>
        <v>6000</v>
      </c>
      <c r="I140" t="s">
        <v>16</v>
      </c>
      <c r="J140" t="s">
        <v>17</v>
      </c>
      <c r="K140" s="12" t="s">
        <v>14</v>
      </c>
    </row>
    <row r="141" spans="1:11" hidden="1" outlineLevel="2" x14ac:dyDescent="0.4">
      <c r="A141">
        <v>125</v>
      </c>
      <c r="B141" s="11">
        <v>45736</v>
      </c>
      <c r="C141" s="12" t="s">
        <v>15</v>
      </c>
      <c r="D141" t="str">
        <f>VLOOKUP(C141,商品一覧!$A$4:$D$18,2,FALSE)</f>
        <v>紅白ワインセット</v>
      </c>
      <c r="E141" t="str">
        <f>VLOOKUP(C141,商品一覧!$A$4:$D$18,3,FALSE)</f>
        <v>酒</v>
      </c>
      <c r="F141" s="13">
        <f>VLOOKUP(C141,商品一覧!$A$4:$D$18,4,FALSE)</f>
        <v>6000</v>
      </c>
      <c r="G141">
        <v>1</v>
      </c>
      <c r="H141" s="13">
        <f>'売上リスト '!$F131*'売上リスト '!$G131</f>
        <v>7800</v>
      </c>
      <c r="I141" t="s">
        <v>12</v>
      </c>
      <c r="J141" t="s">
        <v>37</v>
      </c>
      <c r="K141" s="12" t="s">
        <v>14</v>
      </c>
    </row>
    <row r="142" spans="1:11" hidden="1" outlineLevel="2" x14ac:dyDescent="0.4">
      <c r="A142">
        <v>128</v>
      </c>
      <c r="B142" s="11">
        <v>45737</v>
      </c>
      <c r="C142" s="12" t="s">
        <v>15</v>
      </c>
      <c r="D142" t="str">
        <f>VLOOKUP(C142,商品一覧!$A$4:$D$18,2,FALSE)</f>
        <v>紅白ワインセット</v>
      </c>
      <c r="E142" t="str">
        <f>VLOOKUP(C142,商品一覧!$A$4:$D$18,3,FALSE)</f>
        <v>酒</v>
      </c>
      <c r="F142" s="13">
        <f>VLOOKUP(C142,商品一覧!$A$4:$D$18,4,FALSE)</f>
        <v>6000</v>
      </c>
      <c r="G142">
        <v>1</v>
      </c>
      <c r="H142" s="13">
        <f>'売上リスト '!$F134*'売上リスト '!$G134</f>
        <v>7800</v>
      </c>
      <c r="I142" t="s">
        <v>16</v>
      </c>
      <c r="J142" t="s">
        <v>17</v>
      </c>
      <c r="K142" s="12" t="s">
        <v>21</v>
      </c>
    </row>
    <row r="143" spans="1:11" hidden="1" outlineLevel="2" x14ac:dyDescent="0.4">
      <c r="A143">
        <v>131</v>
      </c>
      <c r="B143" s="11">
        <v>45739</v>
      </c>
      <c r="C143" s="12" t="s">
        <v>15</v>
      </c>
      <c r="D143" t="str">
        <f>VLOOKUP(C143,商品一覧!$A$4:$D$18,2,FALSE)</f>
        <v>紅白ワインセット</v>
      </c>
      <c r="E143" t="str">
        <f>VLOOKUP(C143,商品一覧!$A$4:$D$18,3,FALSE)</f>
        <v>酒</v>
      </c>
      <c r="F143" s="13">
        <f>VLOOKUP(C143,商品一覧!$A$4:$D$18,4,FALSE)</f>
        <v>6000</v>
      </c>
      <c r="G143">
        <v>2</v>
      </c>
      <c r="H143" s="13">
        <f>'売上リスト '!$F137*'売上リスト '!$G137</f>
        <v>23400</v>
      </c>
      <c r="I143" t="s">
        <v>12</v>
      </c>
      <c r="J143" t="s">
        <v>23</v>
      </c>
      <c r="K143" s="12" t="s">
        <v>14</v>
      </c>
    </row>
    <row r="144" spans="1:11" hidden="1" outlineLevel="2" x14ac:dyDescent="0.4">
      <c r="A144">
        <v>132</v>
      </c>
      <c r="B144" s="11">
        <v>45741</v>
      </c>
      <c r="C144" s="12" t="s">
        <v>24</v>
      </c>
      <c r="D144" t="str">
        <f>VLOOKUP(C144,商品一覧!$A$4:$D$18,2,FALSE)</f>
        <v>日本酒飲み比べセット</v>
      </c>
      <c r="E144" t="str">
        <f>VLOOKUP(C144,商品一覧!$A$4:$D$18,3,FALSE)</f>
        <v>酒</v>
      </c>
      <c r="F144" s="13">
        <f>VLOOKUP(C144,商品一覧!$A$4:$D$18,4,FALSE)</f>
        <v>7800</v>
      </c>
      <c r="G144">
        <v>1</v>
      </c>
      <c r="H144" s="13">
        <f>'売上リスト '!$F138*'売上リスト '!$G138</f>
        <v>6000</v>
      </c>
      <c r="I144" t="s">
        <v>12</v>
      </c>
      <c r="J144" t="s">
        <v>23</v>
      </c>
      <c r="K144" s="12" t="s">
        <v>14</v>
      </c>
    </row>
    <row r="145" spans="1:11" hidden="1" outlineLevel="2" x14ac:dyDescent="0.4">
      <c r="A145">
        <v>136</v>
      </c>
      <c r="B145" s="11">
        <v>45743</v>
      </c>
      <c r="C145" s="12" t="s">
        <v>15</v>
      </c>
      <c r="D145" t="str">
        <f>VLOOKUP(C145,商品一覧!$A$4:$D$18,2,FALSE)</f>
        <v>紅白ワインセット</v>
      </c>
      <c r="E145" t="str">
        <f>VLOOKUP(C145,商品一覧!$A$4:$D$18,3,FALSE)</f>
        <v>酒</v>
      </c>
      <c r="F145" s="13">
        <f>VLOOKUP(C145,商品一覧!$A$4:$D$18,4,FALSE)</f>
        <v>6000</v>
      </c>
      <c r="G145">
        <v>1</v>
      </c>
      <c r="H145" s="13">
        <f>'売上リスト '!$F142*'売上リスト '!$G142</f>
        <v>6000</v>
      </c>
      <c r="I145" t="s">
        <v>16</v>
      </c>
      <c r="J145" t="s">
        <v>17</v>
      </c>
      <c r="K145" s="12" t="s">
        <v>14</v>
      </c>
    </row>
    <row r="146" spans="1:11" hidden="1" outlineLevel="2" x14ac:dyDescent="0.4">
      <c r="A146">
        <v>140</v>
      </c>
      <c r="B146" s="11">
        <v>45746</v>
      </c>
      <c r="C146" s="12" t="s">
        <v>24</v>
      </c>
      <c r="D146" t="str">
        <f>VLOOKUP(C146,商品一覧!$A$4:$D$18,2,FALSE)</f>
        <v>日本酒飲み比べセット</v>
      </c>
      <c r="E146" t="str">
        <f>VLOOKUP(C146,商品一覧!$A$4:$D$18,3,FALSE)</f>
        <v>酒</v>
      </c>
      <c r="F146" s="13">
        <f>VLOOKUP(C146,商品一覧!$A$4:$D$18,4,FALSE)</f>
        <v>7800</v>
      </c>
      <c r="G146">
        <v>1</v>
      </c>
      <c r="H146" s="13">
        <f>'売上リスト '!$F146*'売上リスト '!$G146</f>
        <v>7800</v>
      </c>
      <c r="I146" t="s">
        <v>16</v>
      </c>
      <c r="J146" t="s">
        <v>23</v>
      </c>
      <c r="K146" s="12" t="s">
        <v>14</v>
      </c>
    </row>
    <row r="147" spans="1:11" hidden="1" outlineLevel="2" x14ac:dyDescent="0.4">
      <c r="A147">
        <v>141</v>
      </c>
      <c r="B147" s="11">
        <v>45747</v>
      </c>
      <c r="C147" s="12" t="s">
        <v>15</v>
      </c>
      <c r="D147" t="str">
        <f>VLOOKUP(C147,商品一覧!$A$4:$D$18,2,FALSE)</f>
        <v>紅白ワインセット</v>
      </c>
      <c r="E147" t="str">
        <f>VLOOKUP(C147,商品一覧!$A$4:$D$18,3,FALSE)</f>
        <v>酒</v>
      </c>
      <c r="F147" s="13">
        <f>VLOOKUP(C147,商品一覧!$A$4:$D$18,4,FALSE)</f>
        <v>6000</v>
      </c>
      <c r="G147">
        <v>2</v>
      </c>
      <c r="H147" s="13">
        <f>'売上リスト '!$F147*'売上リスト '!$G147</f>
        <v>12000</v>
      </c>
      <c r="I147" t="s">
        <v>75</v>
      </c>
      <c r="J147" t="s">
        <v>13</v>
      </c>
      <c r="K147" s="12" t="s">
        <v>47</v>
      </c>
    </row>
    <row r="148" spans="1:11" outlineLevel="1" collapsed="1" x14ac:dyDescent="0.4">
      <c r="B148" s="11"/>
      <c r="C148" s="12"/>
      <c r="E148" s="15" t="s">
        <v>82</v>
      </c>
      <c r="F148" s="13"/>
      <c r="G148">
        <f>SUBTOTAL(9,G113:G147)</f>
        <v>46</v>
      </c>
      <c r="H148" s="13">
        <f>SUBTOTAL(9,H113:H147)</f>
        <v>222700</v>
      </c>
      <c r="K148" s="12">
        <f>SUBTOTAL(9,K113:K147)</f>
        <v>0</v>
      </c>
    </row>
    <row r="149" spans="1:11" x14ac:dyDescent="0.4">
      <c r="B149" s="11"/>
      <c r="C149" s="12"/>
      <c r="E149" s="15" t="s">
        <v>83</v>
      </c>
      <c r="F149" s="13"/>
      <c r="G149">
        <f>SUBTOTAL(9,G4:G147)</f>
        <v>581</v>
      </c>
      <c r="H149" s="13">
        <f>SUBTOTAL(9,H4:H147)</f>
        <v>817900</v>
      </c>
      <c r="K149" s="12">
        <f>SUBTOTAL(9,K4:K147)</f>
        <v>0</v>
      </c>
    </row>
  </sheetData>
  <sortState xmlns:xlrd2="http://schemas.microsoft.com/office/spreadsheetml/2017/richdata2" ref="A4:K147">
    <sortCondition ref="E4:E147"/>
  </sortState>
  <phoneticPr fontId="4"/>
  <dataValidations count="2">
    <dataValidation type="list" allowBlank="1" showInputMessage="1" showErrorMessage="1" sqref="K4:K15 K17:K53 K55:K111 K113:K147" xr:uid="{09EE13C6-AC55-4D96-A2FC-EE97F57D7BE3}">
      <formula1>"男性,女性"</formula1>
    </dataValidation>
    <dataValidation type="list" allowBlank="1" showInputMessage="1" showErrorMessage="1" sqref="J4:J15 J17:J53 J55:J111 J113:J147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I4:I15 I17:I53 I55:I111 I113:I147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C4:C15 C17:C53 C55:C111 C113:C147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3" t="s">
        <v>54</v>
      </c>
      <c r="B1" s="4"/>
      <c r="C1" s="4"/>
      <c r="D1" s="4"/>
    </row>
    <row r="3" spans="1:4" x14ac:dyDescent="0.4">
      <c r="A3" s="5" t="s">
        <v>3</v>
      </c>
      <c r="B3" s="5" t="s">
        <v>4</v>
      </c>
      <c r="C3" s="5" t="s">
        <v>5</v>
      </c>
      <c r="D3" s="5" t="s">
        <v>6</v>
      </c>
    </row>
    <row r="4" spans="1:4" x14ac:dyDescent="0.4">
      <c r="A4" s="6" t="s">
        <v>25</v>
      </c>
      <c r="B4" s="7" t="s">
        <v>55</v>
      </c>
      <c r="C4" s="7" t="s">
        <v>56</v>
      </c>
      <c r="D4" s="8">
        <v>5000</v>
      </c>
    </row>
    <row r="5" spans="1:4" x14ac:dyDescent="0.4">
      <c r="A5" s="6" t="s">
        <v>44</v>
      </c>
      <c r="B5" s="7" t="s">
        <v>57</v>
      </c>
      <c r="C5" s="7" t="s">
        <v>56</v>
      </c>
      <c r="D5" s="8">
        <v>3000</v>
      </c>
    </row>
    <row r="6" spans="1:4" x14ac:dyDescent="0.4">
      <c r="A6" s="6" t="s">
        <v>39</v>
      </c>
      <c r="B6" s="7" t="s">
        <v>58</v>
      </c>
      <c r="C6" s="7" t="s">
        <v>56</v>
      </c>
      <c r="D6" s="8">
        <v>2000</v>
      </c>
    </row>
    <row r="7" spans="1:4" x14ac:dyDescent="0.4">
      <c r="A7" s="6" t="s">
        <v>40</v>
      </c>
      <c r="B7" s="7" t="s">
        <v>59</v>
      </c>
      <c r="C7" s="7" t="s">
        <v>60</v>
      </c>
      <c r="D7" s="8">
        <v>3000</v>
      </c>
    </row>
    <row r="8" spans="1:4" x14ac:dyDescent="0.4">
      <c r="A8" s="6" t="s">
        <v>18</v>
      </c>
      <c r="B8" s="7" t="s">
        <v>61</v>
      </c>
      <c r="C8" s="7" t="s">
        <v>60</v>
      </c>
      <c r="D8" s="8">
        <v>500</v>
      </c>
    </row>
    <row r="9" spans="1:4" x14ac:dyDescent="0.4">
      <c r="A9" s="6" t="s">
        <v>22</v>
      </c>
      <c r="B9" s="7" t="s">
        <v>62</v>
      </c>
      <c r="C9" s="7" t="s">
        <v>60</v>
      </c>
      <c r="D9" s="8">
        <v>500</v>
      </c>
    </row>
    <row r="10" spans="1:4" x14ac:dyDescent="0.4">
      <c r="A10" s="6" t="s">
        <v>41</v>
      </c>
      <c r="B10" s="7" t="s">
        <v>63</v>
      </c>
      <c r="C10" s="7" t="s">
        <v>60</v>
      </c>
      <c r="D10" s="8">
        <v>1800</v>
      </c>
    </row>
    <row r="11" spans="1:4" x14ac:dyDescent="0.4">
      <c r="A11" s="6" t="s">
        <v>43</v>
      </c>
      <c r="B11" s="7" t="s">
        <v>64</v>
      </c>
      <c r="C11" s="7" t="s">
        <v>60</v>
      </c>
      <c r="D11" s="8">
        <v>800</v>
      </c>
    </row>
    <row r="12" spans="1:4" x14ac:dyDescent="0.4">
      <c r="A12" s="6" t="s">
        <v>11</v>
      </c>
      <c r="B12" s="7" t="s">
        <v>65</v>
      </c>
      <c r="C12" s="7" t="s">
        <v>66</v>
      </c>
      <c r="D12" s="8">
        <v>2500</v>
      </c>
    </row>
    <row r="13" spans="1:4" x14ac:dyDescent="0.4">
      <c r="A13" s="6" t="s">
        <v>28</v>
      </c>
      <c r="B13" s="7" t="s">
        <v>67</v>
      </c>
      <c r="C13" s="7" t="s">
        <v>66</v>
      </c>
      <c r="D13" s="8">
        <v>700</v>
      </c>
    </row>
    <row r="14" spans="1:4" x14ac:dyDescent="0.4">
      <c r="A14" s="6" t="s">
        <v>30</v>
      </c>
      <c r="B14" s="7" t="s">
        <v>68</v>
      </c>
      <c r="C14" s="7" t="s">
        <v>66</v>
      </c>
      <c r="D14" s="8">
        <v>600</v>
      </c>
    </row>
    <row r="15" spans="1:4" x14ac:dyDescent="0.4">
      <c r="A15" s="6" t="s">
        <v>38</v>
      </c>
      <c r="B15" s="7" t="s">
        <v>69</v>
      </c>
      <c r="C15" s="7" t="s">
        <v>66</v>
      </c>
      <c r="D15" s="8">
        <v>800</v>
      </c>
    </row>
    <row r="16" spans="1:4" x14ac:dyDescent="0.4">
      <c r="A16" s="6" t="s">
        <v>31</v>
      </c>
      <c r="B16" s="7" t="s">
        <v>70</v>
      </c>
      <c r="C16" s="7" t="s">
        <v>66</v>
      </c>
      <c r="D16" s="8">
        <v>200</v>
      </c>
    </row>
    <row r="17" spans="1:4" x14ac:dyDescent="0.4">
      <c r="A17" s="6" t="s">
        <v>24</v>
      </c>
      <c r="B17" s="7" t="s">
        <v>71</v>
      </c>
      <c r="C17" s="7" t="s">
        <v>72</v>
      </c>
      <c r="D17" s="8">
        <v>7800</v>
      </c>
    </row>
    <row r="18" spans="1:4" x14ac:dyDescent="0.4">
      <c r="A18" s="6" t="s">
        <v>15</v>
      </c>
      <c r="B18" s="7" t="s">
        <v>73</v>
      </c>
      <c r="C18" s="7" t="s">
        <v>72</v>
      </c>
      <c r="D18" s="8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0" t="s">
        <v>74</v>
      </c>
      <c r="B1" s="9"/>
    </row>
    <row r="3" spans="1:2" x14ac:dyDescent="0.4">
      <c r="A3" s="7">
        <v>1</v>
      </c>
      <c r="B3" s="7" t="s">
        <v>75</v>
      </c>
    </row>
    <row r="4" spans="1:2" x14ac:dyDescent="0.4">
      <c r="A4" s="7">
        <v>2</v>
      </c>
      <c r="B4" s="7" t="s">
        <v>76</v>
      </c>
    </row>
    <row r="5" spans="1:2" x14ac:dyDescent="0.4">
      <c r="A5" s="7">
        <v>3</v>
      </c>
      <c r="B5" s="7" t="s">
        <v>45</v>
      </c>
    </row>
    <row r="6" spans="1:2" x14ac:dyDescent="0.4">
      <c r="A6" s="7">
        <v>4</v>
      </c>
      <c r="B6" s="7" t="s">
        <v>77</v>
      </c>
    </row>
    <row r="7" spans="1:2" x14ac:dyDescent="0.4">
      <c r="A7" s="7">
        <v>5</v>
      </c>
      <c r="B7" s="7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2025-04-03T03:36:27Z</dcterms:modified>
</cp:coreProperties>
</file>