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C6E420F9-506A-4643-ACD1-739467A31DB7}" xr6:coauthVersionLast="47" xr6:coauthVersionMax="47" xr10:uidLastSave="{00000000-0000-0000-0000-000000000000}"/>
  <bookViews>
    <workbookView xWindow="-120" yWindow="-120" windowWidth="19440" windowHeight="11040" xr2:uid="{01F56FB3-AA2C-4D6D-B9B8-46467EA92A7C}"/>
  </bookViews>
  <sheets>
    <sheet name="売上" sheetId="1" r:id="rId1"/>
    <sheet name="商品" sheetId="2" r:id="rId2"/>
  </sheets>
  <definedNames>
    <definedName name="_xlnm._FilterDatabase" localSheetId="0" hidden="1">売上!$A$3:$F$63</definedName>
    <definedName name="商品一覧">商品!$A$4:$C$8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E52" i="1"/>
  <c r="E40" i="1"/>
  <c r="E27" i="1"/>
  <c r="E18" i="1"/>
  <c r="E65" i="1" s="1"/>
  <c r="D17" i="1"/>
  <c r="F17" i="1" s="1"/>
  <c r="C17" i="1"/>
  <c r="D16" i="1"/>
  <c r="F16" i="1" s="1"/>
  <c r="C16" i="1"/>
  <c r="D26" i="1"/>
  <c r="F26" i="1" s="1"/>
  <c r="C26" i="1"/>
  <c r="D15" i="1"/>
  <c r="F15" i="1" s="1"/>
  <c r="C15" i="1"/>
  <c r="D63" i="1"/>
  <c r="F63" i="1" s="1"/>
  <c r="C63" i="1"/>
  <c r="D39" i="1"/>
  <c r="F39" i="1" s="1"/>
  <c r="C39" i="1"/>
  <c r="D14" i="1"/>
  <c r="F14" i="1" s="1"/>
  <c r="C14" i="1"/>
  <c r="D62" i="1"/>
  <c r="F62" i="1" s="1"/>
  <c r="C62" i="1"/>
  <c r="D38" i="1"/>
  <c r="F38" i="1" s="1"/>
  <c r="C38" i="1"/>
  <c r="D51" i="1"/>
  <c r="F51" i="1" s="1"/>
  <c r="C51" i="1"/>
  <c r="D50" i="1"/>
  <c r="F50" i="1" s="1"/>
  <c r="C50" i="1"/>
  <c r="D13" i="1"/>
  <c r="F13" i="1" s="1"/>
  <c r="C13" i="1"/>
  <c r="D25" i="1"/>
  <c r="F25" i="1" s="1"/>
  <c r="C25" i="1"/>
  <c r="D12" i="1"/>
  <c r="F12" i="1" s="1"/>
  <c r="C12" i="1"/>
  <c r="D49" i="1"/>
  <c r="F49" i="1" s="1"/>
  <c r="C49" i="1"/>
  <c r="D61" i="1"/>
  <c r="F61" i="1" s="1"/>
  <c r="C61" i="1"/>
  <c r="F37" i="1"/>
  <c r="D37" i="1"/>
  <c r="C37" i="1"/>
  <c r="D48" i="1"/>
  <c r="F48" i="1" s="1"/>
  <c r="C48" i="1"/>
  <c r="D24" i="1"/>
  <c r="F24" i="1" s="1"/>
  <c r="C24" i="1"/>
  <c r="D47" i="1"/>
  <c r="F47" i="1" s="1"/>
  <c r="C47" i="1"/>
  <c r="D36" i="1"/>
  <c r="F36" i="1" s="1"/>
  <c r="C36" i="1"/>
  <c r="D35" i="1"/>
  <c r="F35" i="1" s="1"/>
  <c r="C35" i="1"/>
  <c r="D23" i="1"/>
  <c r="F23" i="1" s="1"/>
  <c r="C23" i="1"/>
  <c r="D60" i="1"/>
  <c r="F60" i="1" s="1"/>
  <c r="C60" i="1"/>
  <c r="D34" i="1"/>
  <c r="F34" i="1" s="1"/>
  <c r="C34" i="1"/>
  <c r="D11" i="1"/>
  <c r="F11" i="1" s="1"/>
  <c r="C11" i="1"/>
  <c r="D33" i="1"/>
  <c r="F33" i="1" s="1"/>
  <c r="C33" i="1"/>
  <c r="D46" i="1"/>
  <c r="F46" i="1" s="1"/>
  <c r="C46" i="1"/>
  <c r="D10" i="1"/>
  <c r="F10" i="1" s="1"/>
  <c r="C10" i="1"/>
  <c r="D22" i="1"/>
  <c r="F22" i="1" s="1"/>
  <c r="C22" i="1"/>
  <c r="D9" i="1"/>
  <c r="F9" i="1" s="1"/>
  <c r="C9" i="1"/>
  <c r="D45" i="1"/>
  <c r="F45" i="1" s="1"/>
  <c r="C45" i="1"/>
  <c r="D59" i="1"/>
  <c r="F59" i="1" s="1"/>
  <c r="C59" i="1"/>
  <c r="D21" i="1"/>
  <c r="F21" i="1" s="1"/>
  <c r="C21" i="1"/>
  <c r="D58" i="1"/>
  <c r="F58" i="1" s="1"/>
  <c r="C58" i="1"/>
  <c r="D32" i="1"/>
  <c r="F32" i="1" s="1"/>
  <c r="C32" i="1"/>
  <c r="D44" i="1"/>
  <c r="F44" i="1" s="1"/>
  <c r="C44" i="1"/>
  <c r="D20" i="1"/>
  <c r="F20" i="1" s="1"/>
  <c r="C20" i="1"/>
  <c r="D57" i="1"/>
  <c r="F57" i="1" s="1"/>
  <c r="C57" i="1"/>
  <c r="D43" i="1"/>
  <c r="F43" i="1" s="1"/>
  <c r="C43" i="1"/>
  <c r="D31" i="1"/>
  <c r="F31" i="1" s="1"/>
  <c r="C31" i="1"/>
  <c r="D42" i="1"/>
  <c r="F42" i="1" s="1"/>
  <c r="C42" i="1"/>
  <c r="D56" i="1"/>
  <c r="F56" i="1" s="1"/>
  <c r="C56" i="1"/>
  <c r="D8" i="1"/>
  <c r="F8" i="1" s="1"/>
  <c r="C8" i="1"/>
  <c r="D55" i="1"/>
  <c r="F55" i="1" s="1"/>
  <c r="C55" i="1"/>
  <c r="D7" i="1"/>
  <c r="F7" i="1" s="1"/>
  <c r="C7" i="1"/>
  <c r="D30" i="1"/>
  <c r="F30" i="1" s="1"/>
  <c r="C30" i="1"/>
  <c r="D6" i="1"/>
  <c r="F6" i="1" s="1"/>
  <c r="C6" i="1"/>
  <c r="D5" i="1"/>
  <c r="F5" i="1" s="1"/>
  <c r="C5" i="1"/>
  <c r="D29" i="1"/>
  <c r="F29" i="1" s="1"/>
  <c r="C29" i="1"/>
  <c r="D41" i="1"/>
  <c r="F41" i="1" s="1"/>
  <c r="C41" i="1"/>
  <c r="D19" i="1"/>
  <c r="F19" i="1" s="1"/>
  <c r="F27" i="1" s="1"/>
  <c r="C19" i="1"/>
  <c r="D54" i="1"/>
  <c r="F54" i="1" s="1"/>
  <c r="C54" i="1"/>
  <c r="D4" i="1"/>
  <c r="F4" i="1" s="1"/>
  <c r="C4" i="1"/>
  <c r="D53" i="1"/>
  <c r="F53" i="1" s="1"/>
  <c r="C53" i="1"/>
  <c r="D28" i="1"/>
  <c r="F28" i="1" s="1"/>
  <c r="F40" i="1" s="1"/>
  <c r="C28" i="1"/>
  <c r="F52" i="1" l="1"/>
  <c r="F64" i="1"/>
  <c r="F18" i="1"/>
  <c r="F65" i="1" s="1"/>
</calcChain>
</file>

<file path=xl/sharedStrings.xml><?xml version="1.0" encoding="utf-8"?>
<sst xmlns="http://schemas.openxmlformats.org/spreadsheetml/2006/main" count="83" uniqueCount="29">
  <si>
    <t>売上一覧（5月）</t>
    <rPh sb="0" eb="2">
      <t>ウリアゲ</t>
    </rPh>
    <rPh sb="2" eb="4">
      <t>イチラン</t>
    </rPh>
    <rPh sb="6" eb="7">
      <t>ガツ</t>
    </rPh>
    <phoneticPr fontId="4"/>
  </si>
  <si>
    <t>日付</t>
    <rPh sb="0" eb="2">
      <t>ヒヅケ</t>
    </rPh>
    <phoneticPr fontId="4"/>
  </si>
  <si>
    <t>コード</t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</si>
  <si>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</si>
  <si>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</si>
  <si>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</si>
  <si>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</si>
  <si>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OR-08</t>
  </si>
  <si>
    <t>DJ-01</t>
  </si>
  <si>
    <t>ER-03</t>
  </si>
  <si>
    <t>AS-02</t>
  </si>
  <si>
    <t>KI-06</t>
  </si>
  <si>
    <t>商品リスト</t>
    <rPh sb="0" eb="2">
      <t>ショウヒン</t>
    </rPh>
    <phoneticPr fontId="4"/>
  </si>
  <si>
    <t>DJ-01</t>
    <phoneticPr fontId="4"/>
  </si>
  <si>
    <t>ダージリン</t>
    <phoneticPr fontId="4"/>
  </si>
  <si>
    <t>AS-02</t>
    <phoneticPr fontId="4"/>
  </si>
  <si>
    <t>アッサム</t>
    <phoneticPr fontId="4"/>
  </si>
  <si>
    <t>ER-03</t>
    <phoneticPr fontId="4"/>
  </si>
  <si>
    <t>アールグレイ</t>
    <phoneticPr fontId="4"/>
  </si>
  <si>
    <t>KI-06</t>
    <phoneticPr fontId="4"/>
  </si>
  <si>
    <t>キーマン</t>
    <phoneticPr fontId="4"/>
  </si>
  <si>
    <t>OR-08</t>
    <phoneticPr fontId="4"/>
  </si>
  <si>
    <t>オレンジペコ</t>
    <phoneticPr fontId="4"/>
  </si>
  <si>
    <t>アールグレイ 集計</t>
  </si>
  <si>
    <t>アッサム 集計</t>
  </si>
  <si>
    <t>オレンジペコ 集計</t>
  </si>
  <si>
    <t>キーマン 集計</t>
  </si>
  <si>
    <t>ダージリン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</si>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</sst>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38" fontId="0" fillId="0" borderId="0" xfId="1" applyFont="1">
      <alignment vertical="center"/>
    </xf>
    <xf numFmtId="0" fontId="2" fillId="2" borderId="0" xfId="0" applyFont="1" applyFill="1" applyAlignment="1">
      <alignment horizontal="center" vertical="center"/>
    </xf>
    <xf numFmtId="38" fontId="2" fillId="2" borderId="0" xfId="1" applyFont="1" applyFill="1" applyBorder="1" applyAlignment="1">
      <alignment horizontal="center" vertical="center"/>
    </xf>
    <xf numFmtId="5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5CA1-8C06-428E-8AAB-F9217FA91287}">
  <dimension ref="A1:F65"/>
  <sheetViews>
    <sheetView tabSelected="1" workbookViewId="0">
      <selection activeCell="C4" sqref="C4"/>
    </sheetView>
  </sheetViews>
  <sheetFormatPr defaultRowHeight="18.75" outlineLevelRow="2" x14ac:dyDescent="0.4"/>
  <cols>
    <col min="1" max="1" width="8.375" customWidth="1"/>
    <col min="2" max="2" width="9.875" customWidth="1"/>
    <col min="3" max="3" width="17" customWidth="1"/>
    <col min="4" max="4" width="7.625" customWidth="1"/>
    <col min="5" max="5" width="7" customWidth="1"/>
    <col min="6" max="6" width="8.625" style="1" customWidth="1"/>
  </cols>
  <sheetData>
    <row r="1" spans="1:6" ht="19.5" x14ac:dyDescent="0.4">
      <c r="A1" s="12" t="s">
        <v>0</v>
      </c>
      <c r="B1" s="12"/>
      <c r="C1" s="12"/>
      <c r="D1" s="12"/>
      <c r="E1" s="12"/>
      <c r="F1" s="12"/>
    </row>
    <row r="2" spans="1:6" ht="9.9499999999999993" customHeight="1" x14ac:dyDescent="0.4"/>
    <row r="3" spans="1:6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hidden="1" outlineLevel="2" x14ac:dyDescent="0.4">
      <c r="A4" s="4">
        <v>45780</v>
      </c>
      <c r="B4" s="5" t="s">
        <v>9</v>
      </c>
      <c r="C4" t="str">
        <f>IF(B4="","",VLOOKUP(B4,商品一覧,2,FALSE))</f>
        <v>アールグレイ</v>
      </c>
      <c r="D4" s="6">
        <f>IF(B4="","",VLOOKUP(B4,商品一覧,3,FALSE))</f>
        <v>1500</v>
      </c>
      <c r="E4">
        <v>15</v>
      </c>
      <c r="F4" s="6">
        <f>IF(E4="","",D4*E4)</f>
        <v>22500</v>
      </c>
    </row>
    <row r="5" spans="1:6" hidden="1" outlineLevel="2" x14ac:dyDescent="0.4">
      <c r="A5" s="4">
        <v>45781</v>
      </c>
      <c r="B5" s="5" t="s">
        <v>9</v>
      </c>
      <c r="C5" t="str">
        <f>IF(B5="","",VLOOKUP(B5,商品一覧,2,FALSE))</f>
        <v>アールグレイ</v>
      </c>
      <c r="D5" s="6">
        <f>IF(B5="","",VLOOKUP(B5,商品一覧,3,FALSE))</f>
        <v>1500</v>
      </c>
      <c r="E5">
        <v>21</v>
      </c>
      <c r="F5" s="6">
        <f>IF(E5="","",D5*E5)</f>
        <v>31500</v>
      </c>
    </row>
    <row r="6" spans="1:6" hidden="1" outlineLevel="2" x14ac:dyDescent="0.4">
      <c r="A6" s="4">
        <v>45782</v>
      </c>
      <c r="B6" s="5" t="s">
        <v>9</v>
      </c>
      <c r="C6" t="str">
        <f>IF(B6="","",VLOOKUP(B6,商品一覧,2,FALSE))</f>
        <v>アールグレイ</v>
      </c>
      <c r="D6" s="6">
        <f>IF(B6="","",VLOOKUP(B6,商品一覧,3,FALSE))</f>
        <v>1500</v>
      </c>
      <c r="E6">
        <v>23</v>
      </c>
      <c r="F6" s="6">
        <f>IF(E6="","",D6*E6)</f>
        <v>34500</v>
      </c>
    </row>
    <row r="7" spans="1:6" hidden="1" outlineLevel="2" x14ac:dyDescent="0.4">
      <c r="A7" s="4">
        <v>45783</v>
      </c>
      <c r="B7" s="5" t="s">
        <v>9</v>
      </c>
      <c r="C7" t="str">
        <f>IF(B7="","",VLOOKUP(B7,商品一覧,2,FALSE))</f>
        <v>アールグレイ</v>
      </c>
      <c r="D7" s="6">
        <f>IF(B7="","",VLOOKUP(B7,商品一覧,3,FALSE))</f>
        <v>1500</v>
      </c>
      <c r="E7">
        <v>12</v>
      </c>
      <c r="F7" s="6">
        <f>IF(E7="","",D7*E7)</f>
        <v>18000</v>
      </c>
    </row>
    <row r="8" spans="1:6" hidden="1" outlineLevel="2" x14ac:dyDescent="0.4">
      <c r="A8" s="4">
        <v>45784</v>
      </c>
      <c r="B8" s="5" t="s">
        <v>9</v>
      </c>
      <c r="C8" t="str">
        <f>IF(B8="","",VLOOKUP(B8,商品一覧,2,FALSE))</f>
        <v>アールグレイ</v>
      </c>
      <c r="D8" s="6">
        <f>IF(B8="","",VLOOKUP(B8,商品一覧,3,FALSE))</f>
        <v>1500</v>
      </c>
      <c r="E8">
        <v>25</v>
      </c>
      <c r="F8" s="6">
        <f>IF(E8="","",D8*E8)</f>
        <v>37500</v>
      </c>
    </row>
    <row r="9" spans="1:6" hidden="1" outlineLevel="2" x14ac:dyDescent="0.4">
      <c r="A9" s="4">
        <v>45791</v>
      </c>
      <c r="B9" s="5" t="s">
        <v>9</v>
      </c>
      <c r="C9" t="str">
        <f>IF(B9="","",VLOOKUP(B9,商品一覧,2,FALSE))</f>
        <v>アールグレイ</v>
      </c>
      <c r="D9" s="6">
        <f>IF(B9="","",VLOOKUP(B9,商品一覧,3,FALSE))</f>
        <v>1500</v>
      </c>
      <c r="E9">
        <v>19</v>
      </c>
      <c r="F9" s="6">
        <f>IF(E9="","",D9*E9)</f>
        <v>28500</v>
      </c>
    </row>
    <row r="10" spans="1:6" hidden="1" outlineLevel="2" x14ac:dyDescent="0.4">
      <c r="A10" s="4">
        <v>45792</v>
      </c>
      <c r="B10" s="5" t="s">
        <v>9</v>
      </c>
      <c r="C10" t="str">
        <f>IF(B10="","",VLOOKUP(B10,商品一覧,2,FALSE))</f>
        <v>アールグレイ</v>
      </c>
      <c r="D10" s="6">
        <f>IF(B10="","",VLOOKUP(B10,商品一覧,3,FALSE))</f>
        <v>1500</v>
      </c>
      <c r="E10">
        <v>20</v>
      </c>
      <c r="F10" s="6">
        <f>IF(E10="","",D10*E10)</f>
        <v>30000</v>
      </c>
    </row>
    <row r="11" spans="1:6" hidden="1" outlineLevel="2" x14ac:dyDescent="0.4">
      <c r="A11" s="4">
        <v>45795</v>
      </c>
      <c r="B11" s="5" t="s">
        <v>9</v>
      </c>
      <c r="C11" t="str">
        <f>IF(B11="","",VLOOKUP(B11,商品一覧,2,FALSE))</f>
        <v>アールグレイ</v>
      </c>
      <c r="D11" s="6">
        <f>IF(B11="","",VLOOKUP(B11,商品一覧,3,FALSE))</f>
        <v>1500</v>
      </c>
      <c r="E11">
        <v>15</v>
      </c>
      <c r="F11" s="6">
        <f>IF(E11="","",D11*E11)</f>
        <v>22500</v>
      </c>
    </row>
    <row r="12" spans="1:6" hidden="1" outlineLevel="2" x14ac:dyDescent="0.4">
      <c r="A12" s="4">
        <v>45801</v>
      </c>
      <c r="B12" s="5" t="s">
        <v>9</v>
      </c>
      <c r="C12" t="str">
        <f>IF(B12="","",VLOOKUP(B12,商品一覧,2,FALSE))</f>
        <v>アールグレイ</v>
      </c>
      <c r="D12" s="6">
        <f>IF(B12="","",VLOOKUP(B12,商品一覧,3,FALSE))</f>
        <v>1500</v>
      </c>
      <c r="E12">
        <v>18</v>
      </c>
      <c r="F12" s="6">
        <f>IF(E12="","",D12*E12)</f>
        <v>27000</v>
      </c>
    </row>
    <row r="13" spans="1:6" hidden="1" outlineLevel="2" x14ac:dyDescent="0.4">
      <c r="A13" s="4">
        <v>45802</v>
      </c>
      <c r="B13" s="5" t="s">
        <v>9</v>
      </c>
      <c r="C13" t="str">
        <f>IF(B13="","",VLOOKUP(B13,商品一覧,2,FALSE))</f>
        <v>アールグレイ</v>
      </c>
      <c r="D13" s="6">
        <f>IF(B13="","",VLOOKUP(B13,商品一覧,3,FALSE))</f>
        <v>1500</v>
      </c>
      <c r="E13">
        <v>10</v>
      </c>
      <c r="F13" s="6">
        <f>IF(E13="","",D13*E13)</f>
        <v>15000</v>
      </c>
    </row>
    <row r="14" spans="1:6" hidden="1" outlineLevel="2" x14ac:dyDescent="0.4">
      <c r="A14" s="4">
        <v>45804</v>
      </c>
      <c r="B14" s="5" t="s">
        <v>9</v>
      </c>
      <c r="C14" t="str">
        <f>IF(B14="","",VLOOKUP(B14,商品一覧,2,FALSE))</f>
        <v>アールグレイ</v>
      </c>
      <c r="D14" s="6">
        <f>IF(B14="","",VLOOKUP(B14,商品一覧,3,FALSE))</f>
        <v>1500</v>
      </c>
      <c r="E14">
        <v>18</v>
      </c>
      <c r="F14" s="6">
        <f>IF(E14="","",D14*E14)</f>
        <v>27000</v>
      </c>
    </row>
    <row r="15" spans="1:6" hidden="1" outlineLevel="2" x14ac:dyDescent="0.4">
      <c r="A15" s="4">
        <v>45806</v>
      </c>
      <c r="B15" s="5" t="s">
        <v>9</v>
      </c>
      <c r="C15" t="str">
        <f>IF(B15="","",VLOOKUP(B15,商品一覧,2,FALSE))</f>
        <v>アールグレイ</v>
      </c>
      <c r="D15" s="6">
        <f>IF(B15="","",VLOOKUP(B15,商品一覧,3,FALSE))</f>
        <v>1500</v>
      </c>
      <c r="E15">
        <v>7</v>
      </c>
      <c r="F15" s="6">
        <f>IF(E15="","",D15*E15)</f>
        <v>10500</v>
      </c>
    </row>
    <row r="16" spans="1:6" hidden="1" outlineLevel="2" x14ac:dyDescent="0.4">
      <c r="A16" s="4">
        <v>45807</v>
      </c>
      <c r="B16" s="5" t="s">
        <v>9</v>
      </c>
      <c r="C16" t="str">
        <f>IF(B16="","",VLOOKUP(B16,商品一覧,2,FALSE))</f>
        <v>アールグレイ</v>
      </c>
      <c r="D16" s="6">
        <f>IF(B16="","",VLOOKUP(B16,商品一覧,3,FALSE))</f>
        <v>1500</v>
      </c>
      <c r="E16">
        <v>12</v>
      </c>
      <c r="F16" s="6">
        <f>IF(E16="","",D16*E16)</f>
        <v>18000</v>
      </c>
    </row>
    <row r="17" spans="1:6" hidden="1" outlineLevel="2" x14ac:dyDescent="0.4">
      <c r="A17" s="4">
        <v>45808</v>
      </c>
      <c r="B17" s="5" t="s">
        <v>9</v>
      </c>
      <c r="C17" t="str">
        <f>IF(B17="","",VLOOKUP(B17,商品一覧,2,FALSE))</f>
        <v>アールグレイ</v>
      </c>
      <c r="D17" s="6">
        <f>IF(B17="","",VLOOKUP(B17,商品一覧,3,FALSE))</f>
        <v>1500</v>
      </c>
      <c r="E17">
        <v>6</v>
      </c>
      <c r="F17" s="6">
        <f>IF(E17="","",D17*E17)</f>
        <v>9000</v>
      </c>
    </row>
    <row r="18" spans="1:6" outlineLevel="1" collapsed="1" x14ac:dyDescent="0.4">
      <c r="A18" s="4"/>
      <c r="B18" s="5"/>
      <c r="C18" s="14" t="s">
        <v>23</v>
      </c>
      <c r="D18" s="6"/>
      <c r="E18">
        <f>SUBTOTAL(9,E4:E17)</f>
        <v>221</v>
      </c>
      <c r="F18" s="6">
        <f>SUBTOTAL(9,F4:F17)</f>
        <v>331500</v>
      </c>
    </row>
    <row r="19" spans="1:6" outlineLevel="2" x14ac:dyDescent="0.4">
      <c r="A19" s="4">
        <v>45780</v>
      </c>
      <c r="B19" s="5" t="s">
        <v>10</v>
      </c>
      <c r="C19" t="str">
        <f>IF(B19="","",VLOOKUP(B19,商品一覧,2,FALSE))</f>
        <v>アッサム</v>
      </c>
      <c r="D19" s="6">
        <f>IF(B19="","",VLOOKUP(B19,商品一覧,3,FALSE))</f>
        <v>1480</v>
      </c>
      <c r="E19">
        <v>21</v>
      </c>
      <c r="F19" s="6">
        <f>IF(E19="","",D19*E19)</f>
        <v>31080</v>
      </c>
    </row>
    <row r="20" spans="1:6" outlineLevel="2" x14ac:dyDescent="0.4">
      <c r="A20" s="4">
        <v>45788</v>
      </c>
      <c r="B20" s="5" t="s">
        <v>10</v>
      </c>
      <c r="C20" t="str">
        <f>IF(B20="","",VLOOKUP(B20,商品一覧,2,FALSE))</f>
        <v>アッサム</v>
      </c>
      <c r="D20" s="6">
        <f>IF(B20="","",VLOOKUP(B20,商品一覧,3,FALSE))</f>
        <v>1480</v>
      </c>
      <c r="E20">
        <v>10</v>
      </c>
      <c r="F20" s="6">
        <f>IF(E20="","",D20*E20)</f>
        <v>14800</v>
      </c>
    </row>
    <row r="21" spans="1:6" outlineLevel="2" x14ac:dyDescent="0.4">
      <c r="A21" s="4">
        <v>45790</v>
      </c>
      <c r="B21" s="5" t="s">
        <v>10</v>
      </c>
      <c r="C21" t="str">
        <f>IF(B21="","",VLOOKUP(B21,商品一覧,2,FALSE))</f>
        <v>アッサム</v>
      </c>
      <c r="D21" s="6">
        <f>IF(B21="","",VLOOKUP(B21,商品一覧,3,FALSE))</f>
        <v>1480</v>
      </c>
      <c r="E21">
        <v>15</v>
      </c>
      <c r="F21" s="6">
        <f>IF(E21="","",D21*E21)</f>
        <v>22200</v>
      </c>
    </row>
    <row r="22" spans="1:6" outlineLevel="2" x14ac:dyDescent="0.4">
      <c r="A22" s="4">
        <v>45792</v>
      </c>
      <c r="B22" s="5" t="s">
        <v>10</v>
      </c>
      <c r="C22" t="str">
        <f>IF(B22="","",VLOOKUP(B22,商品一覧,2,FALSE))</f>
        <v>アッサム</v>
      </c>
      <c r="D22" s="6">
        <f>IF(B22="","",VLOOKUP(B22,商品一覧,3,FALSE))</f>
        <v>1480</v>
      </c>
      <c r="E22">
        <v>5</v>
      </c>
      <c r="F22" s="6">
        <f>IF(E22="","",D22*E22)</f>
        <v>7400</v>
      </c>
    </row>
    <row r="23" spans="1:6" outlineLevel="2" x14ac:dyDescent="0.4">
      <c r="A23" s="4">
        <v>45797</v>
      </c>
      <c r="B23" s="5" t="s">
        <v>10</v>
      </c>
      <c r="C23" t="str">
        <f>IF(B23="","",VLOOKUP(B23,商品一覧,2,FALSE))</f>
        <v>アッサム</v>
      </c>
      <c r="D23" s="6">
        <f>IF(B23="","",VLOOKUP(B23,商品一覧,3,FALSE))</f>
        <v>1480</v>
      </c>
      <c r="E23">
        <v>9</v>
      </c>
      <c r="F23" s="6">
        <f>IF(E23="","",D23*E23)</f>
        <v>13320</v>
      </c>
    </row>
    <row r="24" spans="1:6" outlineLevel="2" x14ac:dyDescent="0.4">
      <c r="A24" s="4">
        <v>45799</v>
      </c>
      <c r="B24" s="5" t="s">
        <v>10</v>
      </c>
      <c r="C24" t="str">
        <f>IF(B24="","",VLOOKUP(B24,商品一覧,2,FALSE))</f>
        <v>アッサム</v>
      </c>
      <c r="D24" s="6">
        <f>IF(B24="","",VLOOKUP(B24,商品一覧,3,FALSE))</f>
        <v>1480</v>
      </c>
      <c r="E24">
        <v>18</v>
      </c>
      <c r="F24" s="6">
        <f>IF(E24="","",D24*E24)</f>
        <v>26640</v>
      </c>
    </row>
    <row r="25" spans="1:6" outlineLevel="2" x14ac:dyDescent="0.4">
      <c r="A25" s="4">
        <v>45802</v>
      </c>
      <c r="B25" s="5" t="s">
        <v>10</v>
      </c>
      <c r="C25" t="str">
        <f>IF(B25="","",VLOOKUP(B25,商品一覧,2,FALSE))</f>
        <v>アッサム</v>
      </c>
      <c r="D25" s="6">
        <f>IF(B25="","",VLOOKUP(B25,商品一覧,3,FALSE))</f>
        <v>1480</v>
      </c>
      <c r="E25">
        <v>20</v>
      </c>
      <c r="F25" s="6">
        <f>IF(E25="","",D25*E25)</f>
        <v>29600</v>
      </c>
    </row>
    <row r="26" spans="1:6" outlineLevel="2" x14ac:dyDescent="0.4">
      <c r="A26" s="4">
        <v>45807</v>
      </c>
      <c r="B26" s="5" t="s">
        <v>10</v>
      </c>
      <c r="C26" t="str">
        <f>IF(B26="","",VLOOKUP(B26,商品一覧,2,FALSE))</f>
        <v>アッサム</v>
      </c>
      <c r="D26" s="6">
        <f>IF(B26="","",VLOOKUP(B26,商品一覧,3,FALSE))</f>
        <v>1480</v>
      </c>
      <c r="E26">
        <v>5</v>
      </c>
      <c r="F26" s="6">
        <f>IF(E26="","",D26*E26)</f>
        <v>7400</v>
      </c>
    </row>
    <row r="27" spans="1:6" outlineLevel="1" x14ac:dyDescent="0.4">
      <c r="A27" s="4"/>
      <c r="B27" s="5"/>
      <c r="C27" s="14" t="s">
        <v>24</v>
      </c>
      <c r="D27" s="6"/>
      <c r="E27">
        <f>SUBTOTAL(9,E19:E26)</f>
        <v>103</v>
      </c>
      <c r="F27" s="6">
        <f>SUBTOTAL(9,F19:F26)</f>
        <v>152440</v>
      </c>
    </row>
    <row r="28" spans="1:6" hidden="1" outlineLevel="2" x14ac:dyDescent="0.4">
      <c r="A28" s="4">
        <v>45778</v>
      </c>
      <c r="B28" s="5" t="s">
        <v>7</v>
      </c>
      <c r="C28" t="str">
        <f>IF(B28="","",VLOOKUP(B28,商品一覧,2,FALSE))</f>
        <v>オレンジペコ</v>
      </c>
      <c r="D28" s="6">
        <f>IF(B28="","",VLOOKUP(B28,商品一覧,3,FALSE))</f>
        <v>1800</v>
      </c>
      <c r="E28">
        <v>15</v>
      </c>
      <c r="F28" s="6">
        <f>IF(E28="","",D28*E28)</f>
        <v>27000</v>
      </c>
    </row>
    <row r="29" spans="1:6" hidden="1" outlineLevel="2" x14ac:dyDescent="0.4">
      <c r="A29" s="4">
        <v>45781</v>
      </c>
      <c r="B29" s="5" t="s">
        <v>7</v>
      </c>
      <c r="C29" t="str">
        <f>IF(B29="","",VLOOKUP(B29,商品一覧,2,FALSE))</f>
        <v>オレンジペコ</v>
      </c>
      <c r="D29" s="6">
        <f>IF(B29="","",VLOOKUP(B29,商品一覧,3,FALSE))</f>
        <v>1800</v>
      </c>
      <c r="E29">
        <v>13</v>
      </c>
      <c r="F29" s="6">
        <f>IF(E29="","",D29*E29)</f>
        <v>23400</v>
      </c>
    </row>
    <row r="30" spans="1:6" hidden="1" outlineLevel="2" x14ac:dyDescent="0.4">
      <c r="A30" s="4">
        <v>45783</v>
      </c>
      <c r="B30" s="5" t="s">
        <v>7</v>
      </c>
      <c r="C30" t="str">
        <f>IF(B30="","",VLOOKUP(B30,商品一覧,2,FALSE))</f>
        <v>オレンジペコ</v>
      </c>
      <c r="D30" s="6">
        <f>IF(B30="","",VLOOKUP(B30,商品一覧,3,FALSE))</f>
        <v>1800</v>
      </c>
      <c r="E30">
        <v>29</v>
      </c>
      <c r="F30" s="6">
        <f>IF(E30="","",D30*E30)</f>
        <v>52200</v>
      </c>
    </row>
    <row r="31" spans="1:6" hidden="1" outlineLevel="2" x14ac:dyDescent="0.4">
      <c r="A31" s="4">
        <v>45786</v>
      </c>
      <c r="B31" s="5" t="s">
        <v>7</v>
      </c>
      <c r="C31" t="str">
        <f>IF(B31="","",VLOOKUP(B31,商品一覧,2,FALSE))</f>
        <v>オレンジペコ</v>
      </c>
      <c r="D31" s="6">
        <f>IF(B31="","",VLOOKUP(B31,商品一覧,3,FALSE))</f>
        <v>1800</v>
      </c>
      <c r="E31">
        <v>27</v>
      </c>
      <c r="F31" s="6">
        <f>IF(E31="","",D31*E31)</f>
        <v>48600</v>
      </c>
    </row>
    <row r="32" spans="1:6" hidden="1" outlineLevel="2" x14ac:dyDescent="0.4">
      <c r="A32" s="4">
        <v>45790</v>
      </c>
      <c r="B32" s="5" t="s">
        <v>7</v>
      </c>
      <c r="C32" t="str">
        <f>IF(B32="","",VLOOKUP(B32,商品一覧,2,FALSE))</f>
        <v>オレンジペコ</v>
      </c>
      <c r="D32" s="6">
        <f>IF(B32="","",VLOOKUP(B32,商品一覧,3,FALSE))</f>
        <v>1800</v>
      </c>
      <c r="E32">
        <v>11</v>
      </c>
      <c r="F32" s="6">
        <f>IF(E32="","",D32*E32)</f>
        <v>19800</v>
      </c>
    </row>
    <row r="33" spans="1:6" hidden="1" outlineLevel="2" x14ac:dyDescent="0.4">
      <c r="A33" s="4">
        <v>45794</v>
      </c>
      <c r="B33" s="5" t="s">
        <v>7</v>
      </c>
      <c r="C33" t="str">
        <f>IF(B33="","",VLOOKUP(B33,商品一覧,2,FALSE))</f>
        <v>オレンジペコ</v>
      </c>
      <c r="D33" s="6">
        <f>IF(B33="","",VLOOKUP(B33,商品一覧,3,FALSE))</f>
        <v>1800</v>
      </c>
      <c r="E33">
        <v>7</v>
      </c>
      <c r="F33" s="6">
        <f>IF(E33="","",D33*E33)</f>
        <v>12600</v>
      </c>
    </row>
    <row r="34" spans="1:6" hidden="1" outlineLevel="2" x14ac:dyDescent="0.4">
      <c r="A34" s="4">
        <v>45795</v>
      </c>
      <c r="B34" s="5" t="s">
        <v>7</v>
      </c>
      <c r="C34" t="str">
        <f>IF(B34="","",VLOOKUP(B34,商品一覧,2,FALSE))</f>
        <v>オレンジペコ</v>
      </c>
      <c r="D34" s="6">
        <f>IF(B34="","",VLOOKUP(B34,商品一覧,3,FALSE))</f>
        <v>1800</v>
      </c>
      <c r="E34">
        <v>12</v>
      </c>
      <c r="F34" s="6">
        <f>IF(E34="","",D34*E34)</f>
        <v>21600</v>
      </c>
    </row>
    <row r="35" spans="1:6" hidden="1" outlineLevel="2" x14ac:dyDescent="0.4">
      <c r="A35" s="4">
        <v>45797</v>
      </c>
      <c r="B35" s="5" t="s">
        <v>7</v>
      </c>
      <c r="C35" t="str">
        <f>IF(B35="","",VLOOKUP(B35,商品一覧,2,FALSE))</f>
        <v>オレンジペコ</v>
      </c>
      <c r="D35" s="6">
        <f>IF(B35="","",VLOOKUP(B35,商品一覧,3,FALSE))</f>
        <v>1800</v>
      </c>
      <c r="E35">
        <v>25</v>
      </c>
      <c r="F35" s="6">
        <f>IF(E35="","",D35*E35)</f>
        <v>45000</v>
      </c>
    </row>
    <row r="36" spans="1:6" hidden="1" outlineLevel="2" x14ac:dyDescent="0.4">
      <c r="A36" s="4">
        <v>45798</v>
      </c>
      <c r="B36" s="5" t="s">
        <v>7</v>
      </c>
      <c r="C36" t="str">
        <f>IF(B36="","",VLOOKUP(B36,商品一覧,2,FALSE))</f>
        <v>オレンジペコ</v>
      </c>
      <c r="D36" s="6">
        <f>IF(B36="","",VLOOKUP(B36,商品一覧,3,FALSE))</f>
        <v>1800</v>
      </c>
      <c r="E36">
        <v>12</v>
      </c>
      <c r="F36" s="6">
        <f>IF(E36="","",D36*E36)</f>
        <v>21600</v>
      </c>
    </row>
    <row r="37" spans="1:6" hidden="1" outlineLevel="2" x14ac:dyDescent="0.4">
      <c r="A37" s="4">
        <v>45800</v>
      </c>
      <c r="B37" s="5" t="s">
        <v>7</v>
      </c>
      <c r="C37" t="str">
        <f>IF(B37="","",VLOOKUP(B37,商品一覧,2,FALSE))</f>
        <v>オレンジペコ</v>
      </c>
      <c r="D37" s="6">
        <f>IF(B37="","",VLOOKUP(B37,商品一覧,3,FALSE))</f>
        <v>1800</v>
      </c>
      <c r="E37">
        <v>14</v>
      </c>
      <c r="F37" s="6">
        <f>IF(E37="","",D37*E37)</f>
        <v>25200</v>
      </c>
    </row>
    <row r="38" spans="1:6" hidden="1" outlineLevel="2" x14ac:dyDescent="0.4">
      <c r="A38" s="4">
        <v>45804</v>
      </c>
      <c r="B38" s="5" t="s">
        <v>7</v>
      </c>
      <c r="C38" t="str">
        <f>IF(B38="","",VLOOKUP(B38,商品一覧,2,FALSE))</f>
        <v>オレンジペコ</v>
      </c>
      <c r="D38" s="6">
        <f>IF(B38="","",VLOOKUP(B38,商品一覧,3,FALSE))</f>
        <v>1800</v>
      </c>
      <c r="E38">
        <v>23</v>
      </c>
      <c r="F38" s="6">
        <f>IF(E38="","",D38*E38)</f>
        <v>41400</v>
      </c>
    </row>
    <row r="39" spans="1:6" hidden="1" outlineLevel="2" x14ac:dyDescent="0.4">
      <c r="A39" s="4">
        <v>45805</v>
      </c>
      <c r="B39" s="5" t="s">
        <v>7</v>
      </c>
      <c r="C39" t="str">
        <f>IF(B39="","",VLOOKUP(B39,商品一覧,2,FALSE))</f>
        <v>オレンジペコ</v>
      </c>
      <c r="D39" s="6">
        <f>IF(B39="","",VLOOKUP(B39,商品一覧,3,FALSE))</f>
        <v>1800</v>
      </c>
      <c r="E39">
        <v>3</v>
      </c>
      <c r="F39" s="6">
        <f>IF(E39="","",D39*E39)</f>
        <v>5400</v>
      </c>
    </row>
    <row r="40" spans="1:6" outlineLevel="1" collapsed="1" x14ac:dyDescent="0.4">
      <c r="A40" s="4"/>
      <c r="B40" s="5"/>
      <c r="C40" s="14" t="s">
        <v>25</v>
      </c>
      <c r="D40" s="6"/>
      <c r="E40">
        <f>SUBTOTAL(9,E28:E39)</f>
        <v>191</v>
      </c>
      <c r="F40" s="6">
        <f>SUBTOTAL(9,F28:F39)</f>
        <v>343800</v>
      </c>
    </row>
    <row r="41" spans="1:6" hidden="1" outlineLevel="2" x14ac:dyDescent="0.4">
      <c r="A41" s="4">
        <v>45780</v>
      </c>
      <c r="B41" s="5" t="s">
        <v>11</v>
      </c>
      <c r="C41" t="str">
        <f>IF(B41="","",VLOOKUP(B41,商品一覧,2,FALSE))</f>
        <v>キーマン</v>
      </c>
      <c r="D41" s="6">
        <f>IF(B41="","",VLOOKUP(B41,商品一覧,3,FALSE))</f>
        <v>1650</v>
      </c>
      <c r="E41">
        <v>20</v>
      </c>
      <c r="F41" s="6">
        <f>IF(E41="","",D41*E41)</f>
        <v>33000</v>
      </c>
    </row>
    <row r="42" spans="1:6" hidden="1" outlineLevel="2" x14ac:dyDescent="0.4">
      <c r="A42" s="4">
        <v>45785</v>
      </c>
      <c r="B42" s="5" t="s">
        <v>11</v>
      </c>
      <c r="C42" t="str">
        <f>IF(B42="","",VLOOKUP(B42,商品一覧,2,FALSE))</f>
        <v>キーマン</v>
      </c>
      <c r="D42" s="6">
        <f>IF(B42="","",VLOOKUP(B42,商品一覧,3,FALSE))</f>
        <v>1650</v>
      </c>
      <c r="E42">
        <v>28</v>
      </c>
      <c r="F42" s="6">
        <f>IF(E42="","",D42*E42)</f>
        <v>46200</v>
      </c>
    </row>
    <row r="43" spans="1:6" hidden="1" outlineLevel="2" x14ac:dyDescent="0.4">
      <c r="A43" s="4">
        <v>45786</v>
      </c>
      <c r="B43" s="5" t="s">
        <v>11</v>
      </c>
      <c r="C43" t="str">
        <f>IF(B43="","",VLOOKUP(B43,商品一覧,2,FALSE))</f>
        <v>キーマン</v>
      </c>
      <c r="D43" s="6">
        <f>IF(B43="","",VLOOKUP(B43,商品一覧,3,FALSE))</f>
        <v>1650</v>
      </c>
      <c r="E43">
        <v>14</v>
      </c>
      <c r="F43" s="6">
        <f>IF(E43="","",D43*E43)</f>
        <v>23100</v>
      </c>
    </row>
    <row r="44" spans="1:6" hidden="1" outlineLevel="2" x14ac:dyDescent="0.4">
      <c r="A44" s="4">
        <v>45789</v>
      </c>
      <c r="B44" s="5" t="s">
        <v>11</v>
      </c>
      <c r="C44" t="str">
        <f>IF(B44="","",VLOOKUP(B44,商品一覧,2,FALSE))</f>
        <v>キーマン</v>
      </c>
      <c r="D44" s="6">
        <f>IF(B44="","",VLOOKUP(B44,商品一覧,3,FALSE))</f>
        <v>1650</v>
      </c>
      <c r="E44">
        <v>29</v>
      </c>
      <c r="F44" s="6">
        <f>IF(E44="","",D44*E44)</f>
        <v>47850</v>
      </c>
    </row>
    <row r="45" spans="1:6" hidden="1" outlineLevel="2" x14ac:dyDescent="0.4">
      <c r="A45" s="4">
        <v>45791</v>
      </c>
      <c r="B45" s="5" t="s">
        <v>11</v>
      </c>
      <c r="C45" t="str">
        <f>IF(B45="","",VLOOKUP(B45,商品一覧,2,FALSE))</f>
        <v>キーマン</v>
      </c>
      <c r="D45" s="6">
        <f>IF(B45="","",VLOOKUP(B45,商品一覧,3,FALSE))</f>
        <v>1650</v>
      </c>
      <c r="E45">
        <v>26</v>
      </c>
      <c r="F45" s="6">
        <f>IF(E45="","",D45*E45)</f>
        <v>42900</v>
      </c>
    </row>
    <row r="46" spans="1:6" hidden="1" outlineLevel="2" x14ac:dyDescent="0.4">
      <c r="A46" s="4">
        <v>45793</v>
      </c>
      <c r="B46" s="5" t="s">
        <v>11</v>
      </c>
      <c r="C46" t="str">
        <f>IF(B46="","",VLOOKUP(B46,商品一覧,2,FALSE))</f>
        <v>キーマン</v>
      </c>
      <c r="D46" s="6">
        <f>IF(B46="","",VLOOKUP(B46,商品一覧,3,FALSE))</f>
        <v>1650</v>
      </c>
      <c r="E46">
        <v>15</v>
      </c>
      <c r="F46" s="6">
        <f>IF(E46="","",D46*E46)</f>
        <v>24750</v>
      </c>
    </row>
    <row r="47" spans="1:6" hidden="1" outlineLevel="2" x14ac:dyDescent="0.4">
      <c r="A47" s="4">
        <v>45798</v>
      </c>
      <c r="B47" s="5" t="s">
        <v>11</v>
      </c>
      <c r="C47" t="str">
        <f>IF(B47="","",VLOOKUP(B47,商品一覧,2,FALSE))</f>
        <v>キーマン</v>
      </c>
      <c r="D47" s="6">
        <f>IF(B47="","",VLOOKUP(B47,商品一覧,3,FALSE))</f>
        <v>1650</v>
      </c>
      <c r="E47">
        <v>10</v>
      </c>
      <c r="F47" s="6">
        <f>IF(E47="","",D47*E47)</f>
        <v>16500</v>
      </c>
    </row>
    <row r="48" spans="1:6" hidden="1" outlineLevel="2" x14ac:dyDescent="0.4">
      <c r="A48" s="4">
        <v>45800</v>
      </c>
      <c r="B48" s="5" t="s">
        <v>11</v>
      </c>
      <c r="C48" t="str">
        <f>IF(B48="","",VLOOKUP(B48,商品一覧,2,FALSE))</f>
        <v>キーマン</v>
      </c>
      <c r="D48" s="6">
        <f>IF(B48="","",VLOOKUP(B48,商品一覧,3,FALSE))</f>
        <v>1650</v>
      </c>
      <c r="E48">
        <v>13</v>
      </c>
      <c r="F48" s="6">
        <f>IF(E48="","",D48*E48)</f>
        <v>21450</v>
      </c>
    </row>
    <row r="49" spans="1:6" hidden="1" outlineLevel="2" x14ac:dyDescent="0.4">
      <c r="A49" s="4">
        <v>45801</v>
      </c>
      <c r="B49" s="5" t="s">
        <v>11</v>
      </c>
      <c r="C49" t="str">
        <f>IF(B49="","",VLOOKUP(B49,商品一覧,2,FALSE))</f>
        <v>キーマン</v>
      </c>
      <c r="D49" s="6">
        <f>IF(B49="","",VLOOKUP(B49,商品一覧,3,FALSE))</f>
        <v>1650</v>
      </c>
      <c r="E49">
        <v>10</v>
      </c>
      <c r="F49" s="6">
        <f>IF(E49="","",D49*E49)</f>
        <v>16500</v>
      </c>
    </row>
    <row r="50" spans="1:6" hidden="1" outlineLevel="2" x14ac:dyDescent="0.4">
      <c r="A50" s="4">
        <v>45802</v>
      </c>
      <c r="B50" s="5" t="s">
        <v>11</v>
      </c>
      <c r="C50" t="str">
        <f>IF(B50="","",VLOOKUP(B50,商品一覧,2,FALSE))</f>
        <v>キーマン</v>
      </c>
      <c r="D50" s="6">
        <f>IF(B50="","",VLOOKUP(B50,商品一覧,3,FALSE))</f>
        <v>1650</v>
      </c>
      <c r="E50">
        <v>15</v>
      </c>
      <c r="F50" s="6">
        <f>IF(E50="","",D50*E50)</f>
        <v>24750</v>
      </c>
    </row>
    <row r="51" spans="1:6" hidden="1" outlineLevel="2" x14ac:dyDescent="0.4">
      <c r="A51" s="4">
        <v>45803</v>
      </c>
      <c r="B51" s="5" t="s">
        <v>11</v>
      </c>
      <c r="C51" t="str">
        <f>IF(B51="","",VLOOKUP(B51,商品一覧,2,FALSE))</f>
        <v>キーマン</v>
      </c>
      <c r="D51" s="6">
        <f>IF(B51="","",VLOOKUP(B51,商品一覧,3,FALSE))</f>
        <v>1650</v>
      </c>
      <c r="E51">
        <v>8</v>
      </c>
      <c r="F51" s="6">
        <f>IF(E51="","",D51*E51)</f>
        <v>13200</v>
      </c>
    </row>
    <row r="52" spans="1:6" outlineLevel="1" collapsed="1" x14ac:dyDescent="0.4">
      <c r="A52" s="4"/>
      <c r="B52" s="5"/>
      <c r="C52" s="14" t="s">
        <v>26</v>
      </c>
      <c r="D52" s="6"/>
      <c r="E52">
        <f>SUBTOTAL(9,E41:E51)</f>
        <v>188</v>
      </c>
      <c r="F52" s="6">
        <f>SUBTOTAL(9,F41:F51)</f>
        <v>310200</v>
      </c>
    </row>
    <row r="53" spans="1:6" hidden="1" outlineLevel="2" x14ac:dyDescent="0.4">
      <c r="A53" s="4">
        <v>45779</v>
      </c>
      <c r="B53" s="5" t="s">
        <v>8</v>
      </c>
      <c r="C53" t="str">
        <f>IF(B53="","",VLOOKUP(B53,商品一覧,2,FALSE))</f>
        <v>ダージリン</v>
      </c>
      <c r="D53" s="6">
        <f>IF(B53="","",VLOOKUP(B53,商品一覧,3,FALSE))</f>
        <v>3900</v>
      </c>
      <c r="E53">
        <v>7</v>
      </c>
      <c r="F53" s="6">
        <f>IF(E53="","",D53*E53)</f>
        <v>27300</v>
      </c>
    </row>
    <row r="54" spans="1:6" hidden="1" outlineLevel="2" x14ac:dyDescent="0.4">
      <c r="A54" s="4">
        <v>45780</v>
      </c>
      <c r="B54" s="5" t="s">
        <v>8</v>
      </c>
      <c r="C54" t="str">
        <f>IF(B54="","",VLOOKUP(B54,商品一覧,2,FALSE))</f>
        <v>ダージリン</v>
      </c>
      <c r="D54" s="6">
        <f>IF(B54="","",VLOOKUP(B54,商品一覧,3,FALSE))</f>
        <v>3900</v>
      </c>
      <c r="E54">
        <v>11</v>
      </c>
      <c r="F54" s="6">
        <f>IF(E54="","",D54*E54)</f>
        <v>42900</v>
      </c>
    </row>
    <row r="55" spans="1:6" hidden="1" outlineLevel="2" x14ac:dyDescent="0.4">
      <c r="A55" s="4">
        <v>45784</v>
      </c>
      <c r="B55" s="5" t="s">
        <v>8</v>
      </c>
      <c r="C55" t="str">
        <f>IF(B55="","",VLOOKUP(B55,商品一覧,2,FALSE))</f>
        <v>ダージリン</v>
      </c>
      <c r="D55" s="6">
        <f>IF(B55="","",VLOOKUP(B55,商品一覧,3,FALSE))</f>
        <v>3900</v>
      </c>
      <c r="E55">
        <v>10</v>
      </c>
      <c r="F55" s="6">
        <f>IF(E55="","",D55*E55)</f>
        <v>39000</v>
      </c>
    </row>
    <row r="56" spans="1:6" hidden="1" outlineLevel="2" x14ac:dyDescent="0.4">
      <c r="A56" s="4">
        <v>45785</v>
      </c>
      <c r="B56" s="5" t="s">
        <v>8</v>
      </c>
      <c r="C56" t="str">
        <f>IF(B56="","",VLOOKUP(B56,商品一覧,2,FALSE))</f>
        <v>ダージリン</v>
      </c>
      <c r="D56" s="6">
        <f>IF(B56="","",VLOOKUP(B56,商品一覧,3,FALSE))</f>
        <v>3900</v>
      </c>
      <c r="E56">
        <v>18</v>
      </c>
      <c r="F56" s="6">
        <f>IF(E56="","",D56*E56)</f>
        <v>70200</v>
      </c>
    </row>
    <row r="57" spans="1:6" hidden="1" outlineLevel="2" x14ac:dyDescent="0.4">
      <c r="A57" s="4">
        <v>45787</v>
      </c>
      <c r="B57" s="5" t="s">
        <v>8</v>
      </c>
      <c r="C57" t="str">
        <f>IF(B57="","",VLOOKUP(B57,商品一覧,2,FALSE))</f>
        <v>ダージリン</v>
      </c>
      <c r="D57" s="6">
        <f>IF(B57="","",VLOOKUP(B57,商品一覧,3,FALSE))</f>
        <v>3900</v>
      </c>
      <c r="E57">
        <v>11</v>
      </c>
      <c r="F57" s="6">
        <f>IF(E57="","",D57*E57)</f>
        <v>42900</v>
      </c>
    </row>
    <row r="58" spans="1:6" hidden="1" outlineLevel="2" x14ac:dyDescent="0.4">
      <c r="A58" s="4">
        <v>45790</v>
      </c>
      <c r="B58" s="5" t="s">
        <v>8</v>
      </c>
      <c r="C58" t="str">
        <f>IF(B58="","",VLOOKUP(B58,商品一覧,2,FALSE))</f>
        <v>ダージリン</v>
      </c>
      <c r="D58" s="6">
        <f>IF(B58="","",VLOOKUP(B58,商品一覧,3,FALSE))</f>
        <v>3900</v>
      </c>
      <c r="E58">
        <v>24</v>
      </c>
      <c r="F58" s="6">
        <f>IF(E58="","",D58*E58)</f>
        <v>93600</v>
      </c>
    </row>
    <row r="59" spans="1:6" hidden="1" outlineLevel="2" x14ac:dyDescent="0.4">
      <c r="A59" s="4">
        <v>45791</v>
      </c>
      <c r="B59" s="5" t="s">
        <v>8</v>
      </c>
      <c r="C59" t="str">
        <f>IF(B59="","",VLOOKUP(B59,商品一覧,2,FALSE))</f>
        <v>ダージリン</v>
      </c>
      <c r="D59" s="6">
        <f>IF(B59="","",VLOOKUP(B59,商品一覧,3,FALSE))</f>
        <v>3900</v>
      </c>
      <c r="E59">
        <v>19</v>
      </c>
      <c r="F59" s="6">
        <f>IF(E59="","",D59*E59)</f>
        <v>74100</v>
      </c>
    </row>
    <row r="60" spans="1:6" hidden="1" outlineLevel="2" x14ac:dyDescent="0.4">
      <c r="A60" s="4">
        <v>45796</v>
      </c>
      <c r="B60" s="5" t="s">
        <v>8</v>
      </c>
      <c r="C60" t="str">
        <f>IF(B60="","",VLOOKUP(B60,商品一覧,2,FALSE))</f>
        <v>ダージリン</v>
      </c>
      <c r="D60" s="6">
        <f>IF(B60="","",VLOOKUP(B60,商品一覧,3,FALSE))</f>
        <v>3900</v>
      </c>
      <c r="E60">
        <v>10</v>
      </c>
      <c r="F60" s="6">
        <f>IF(E60="","",D60*E60)</f>
        <v>39000</v>
      </c>
    </row>
    <row r="61" spans="1:6" hidden="1" outlineLevel="2" x14ac:dyDescent="0.4">
      <c r="A61" s="4">
        <v>45801</v>
      </c>
      <c r="B61" s="5" t="s">
        <v>8</v>
      </c>
      <c r="C61" t="str">
        <f>IF(B61="","",VLOOKUP(B61,商品一覧,2,FALSE))</f>
        <v>ダージリン</v>
      </c>
      <c r="D61" s="6">
        <f>IF(B61="","",VLOOKUP(B61,商品一覧,3,FALSE))</f>
        <v>3900</v>
      </c>
      <c r="E61">
        <v>6</v>
      </c>
      <c r="F61" s="6">
        <f>IF(E61="","",D61*E61)</f>
        <v>23400</v>
      </c>
    </row>
    <row r="62" spans="1:6" hidden="1" outlineLevel="2" x14ac:dyDescent="0.4">
      <c r="A62" s="4">
        <v>45804</v>
      </c>
      <c r="B62" s="5" t="s">
        <v>8</v>
      </c>
      <c r="C62" t="str">
        <f>IF(B62="","",VLOOKUP(B62,商品一覧,2,FALSE))</f>
        <v>ダージリン</v>
      </c>
      <c r="D62" s="6">
        <f>IF(B62="","",VLOOKUP(B62,商品一覧,3,FALSE))</f>
        <v>3900</v>
      </c>
      <c r="E62">
        <v>20</v>
      </c>
      <c r="F62" s="6">
        <f>IF(E62="","",D62*E62)</f>
        <v>78000</v>
      </c>
    </row>
    <row r="63" spans="1:6" hidden="1" outlineLevel="2" x14ac:dyDescent="0.4">
      <c r="A63" s="4">
        <v>45806</v>
      </c>
      <c r="B63" s="5" t="s">
        <v>8</v>
      </c>
      <c r="C63" t="str">
        <f>IF(B63="","",VLOOKUP(B63,商品一覧,2,FALSE))</f>
        <v>ダージリン</v>
      </c>
      <c r="D63" s="6">
        <f>IF(B63="","",VLOOKUP(B63,商品一覧,3,FALSE))</f>
        <v>3900</v>
      </c>
      <c r="E63">
        <v>10</v>
      </c>
      <c r="F63" s="6">
        <f>IF(E63="","",D63*E63)</f>
        <v>39000</v>
      </c>
    </row>
    <row r="64" spans="1:6" outlineLevel="1" collapsed="1" x14ac:dyDescent="0.4">
      <c r="A64" s="4"/>
      <c r="B64" s="5"/>
      <c r="C64" s="14" t="s">
        <v>27</v>
      </c>
      <c r="D64" s="6"/>
      <c r="E64">
        <f>SUBTOTAL(9,E53:E63)</f>
        <v>146</v>
      </c>
      <c r="F64" s="6">
        <f>SUBTOTAL(9,F53:F63)</f>
        <v>569400</v>
      </c>
    </row>
    <row r="65" spans="1:6" x14ac:dyDescent="0.4">
      <c r="A65" s="4"/>
      <c r="B65" s="5"/>
      <c r="C65" s="14" t="s">
        <v>28</v>
      </c>
      <c r="D65" s="6"/>
      <c r="E65">
        <f>SUBTOTAL(9,E4:E63)</f>
        <v>849</v>
      </c>
      <c r="F65" s="6">
        <f>SUBTOTAL(9,F4:F63)</f>
        <v>1707340</v>
      </c>
    </row>
  </sheetData>
  <sortState xmlns:xlrd2="http://schemas.microsoft.com/office/spreadsheetml/2017/richdata2" ref="A4:F63">
    <sortCondition ref="C4:C63"/>
  </sortState>
  <mergeCells count="1">
    <mergeCell ref="A1:F1"/>
  </mergeCells>
  <phoneticPr fontId="4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5D87-3D64-4263-933D-681DDB6EF411}">
  <dimension ref="A1:C9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22.375" customWidth="1"/>
    <col min="3" max="3" width="11.375" customWidth="1"/>
  </cols>
  <sheetData>
    <row r="1" spans="1:3" ht="19.5" x14ac:dyDescent="0.4">
      <c r="A1" s="13" t="s">
        <v>12</v>
      </c>
      <c r="B1" s="13"/>
      <c r="C1" s="13"/>
    </row>
    <row r="2" spans="1:3" ht="13.5" customHeight="1" x14ac:dyDescent="0.4"/>
    <row r="3" spans="1:3" x14ac:dyDescent="0.4">
      <c r="A3" s="7" t="s">
        <v>2</v>
      </c>
      <c r="B3" s="7" t="s">
        <v>3</v>
      </c>
      <c r="C3" s="7" t="s">
        <v>4</v>
      </c>
    </row>
    <row r="4" spans="1:3" x14ac:dyDescent="0.4">
      <c r="A4" s="8" t="s">
        <v>13</v>
      </c>
      <c r="B4" s="8" t="s">
        <v>14</v>
      </c>
      <c r="C4" s="9">
        <v>3900</v>
      </c>
    </row>
    <row r="5" spans="1:3" x14ac:dyDescent="0.4">
      <c r="A5" s="8" t="s">
        <v>15</v>
      </c>
      <c r="B5" s="8" t="s">
        <v>16</v>
      </c>
      <c r="C5" s="9">
        <v>1480</v>
      </c>
    </row>
    <row r="6" spans="1:3" x14ac:dyDescent="0.4">
      <c r="A6" s="8" t="s">
        <v>17</v>
      </c>
      <c r="B6" s="8" t="s">
        <v>18</v>
      </c>
      <c r="C6" s="10">
        <v>1500</v>
      </c>
    </row>
    <row r="7" spans="1:3" x14ac:dyDescent="0.4">
      <c r="A7" s="8" t="s">
        <v>19</v>
      </c>
      <c r="B7" s="8" t="s">
        <v>20</v>
      </c>
      <c r="C7" s="9">
        <v>1650</v>
      </c>
    </row>
    <row r="8" spans="1:3" x14ac:dyDescent="0.4">
      <c r="A8" s="8" t="s">
        <v>21</v>
      </c>
      <c r="B8" s="11" t="s">
        <v>22</v>
      </c>
      <c r="C8" s="10">
        <v>1800</v>
      </c>
    </row>
    <row r="9" spans="1:3" x14ac:dyDescent="0.4">
      <c r="B9" s="5"/>
    </row>
  </sheetData>
  <mergeCells count="1">
    <mergeCell ref="A1:C1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売上</vt:lpstr>
      <vt:lpstr>商品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2025-04-03T04:48:06Z</dcterms:created>
  <dcterms:modified xsi:type="dcterms:W3CDTF">2025-04-03T05:15:06Z</dcterms:modified>
</cp:coreProperties>
</file>