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B8786906-BB15-4042-96B2-B65BBB1C081E}" xr6:coauthVersionLast="47" xr6:coauthVersionMax="47" xr10:uidLastSave="{00000000-0000-0000-0000-000000000000}"/>
  <bookViews>
    <workbookView xWindow="-120" yWindow="-120" windowWidth="19440" windowHeight="11040" xr2:uid="{E36F0226-508F-4C60-8102-C12A30173566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'!$A$3:$J$143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3" i="1" l="1"/>
  <c r="E143" i="1"/>
  <c r="D143" i="1"/>
  <c r="F142" i="1"/>
  <c r="E142" i="1"/>
  <c r="D142" i="1"/>
  <c r="F141" i="1"/>
  <c r="E141" i="1"/>
  <c r="D141" i="1"/>
  <c r="F140" i="1"/>
  <c r="E140" i="1"/>
  <c r="D140" i="1"/>
  <c r="F139" i="1"/>
  <c r="E139" i="1"/>
  <c r="D139" i="1"/>
  <c r="F138" i="1"/>
  <c r="E138" i="1"/>
  <c r="D138" i="1"/>
  <c r="F137" i="1"/>
  <c r="E137" i="1"/>
  <c r="D137" i="1"/>
  <c r="F136" i="1"/>
  <c r="E136" i="1"/>
  <c r="D136" i="1"/>
  <c r="F135" i="1"/>
  <c r="E135" i="1"/>
  <c r="D135" i="1"/>
  <c r="F134" i="1"/>
  <c r="E134" i="1"/>
  <c r="D134" i="1"/>
  <c r="F133" i="1"/>
  <c r="E133" i="1"/>
  <c r="D133" i="1"/>
  <c r="F132" i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E127" i="1"/>
  <c r="D127" i="1"/>
  <c r="F126" i="1"/>
  <c r="E126" i="1"/>
  <c r="D126" i="1"/>
  <c r="F125" i="1"/>
  <c r="E125" i="1"/>
  <c r="D125" i="1"/>
  <c r="F124" i="1"/>
  <c r="E124" i="1"/>
  <c r="D124" i="1"/>
  <c r="F123" i="1"/>
  <c r="E123" i="1"/>
  <c r="D123" i="1"/>
  <c r="F122" i="1"/>
  <c r="E122" i="1"/>
  <c r="D122" i="1"/>
  <c r="F121" i="1"/>
  <c r="E121" i="1"/>
  <c r="D121" i="1"/>
  <c r="F120" i="1"/>
  <c r="E120" i="1"/>
  <c r="D120" i="1"/>
  <c r="F119" i="1"/>
  <c r="E119" i="1"/>
  <c r="D119" i="1"/>
  <c r="F118" i="1"/>
  <c r="E118" i="1"/>
  <c r="D118" i="1"/>
  <c r="F117" i="1"/>
  <c r="E117" i="1"/>
  <c r="D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F112" i="1"/>
  <c r="E112" i="1"/>
  <c r="D112" i="1"/>
  <c r="F111" i="1"/>
  <c r="E111" i="1"/>
  <c r="D111" i="1"/>
  <c r="F110" i="1"/>
  <c r="E110" i="1"/>
  <c r="D110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5" i="1"/>
  <c r="E105" i="1"/>
  <c r="D105" i="1"/>
  <c r="F104" i="1"/>
  <c r="E104" i="1"/>
  <c r="D104" i="1"/>
  <c r="F103" i="1"/>
  <c r="E103" i="1"/>
  <c r="D103" i="1"/>
  <c r="F102" i="1"/>
  <c r="E102" i="1"/>
  <c r="D102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E96" i="1"/>
  <c r="D96" i="1"/>
  <c r="F95" i="1"/>
  <c r="E95" i="1"/>
  <c r="D95" i="1"/>
  <c r="F94" i="1"/>
  <c r="E94" i="1"/>
  <c r="D94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F75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F70" i="1"/>
  <c r="E70" i="1"/>
  <c r="D70" i="1"/>
  <c r="F69" i="1"/>
  <c r="E69" i="1"/>
  <c r="D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D64" i="1"/>
  <c r="F63" i="1"/>
  <c r="E63" i="1"/>
  <c r="D63" i="1"/>
  <c r="F62" i="1"/>
  <c r="E62" i="1"/>
  <c r="D62" i="1"/>
  <c r="F61" i="1"/>
  <c r="E61" i="1"/>
  <c r="D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E52" i="1"/>
  <c r="D52" i="1"/>
  <c r="F51" i="1"/>
  <c r="E51" i="1"/>
  <c r="D51" i="1"/>
  <c r="F50" i="1"/>
  <c r="E50" i="1"/>
  <c r="D50" i="1"/>
  <c r="F49" i="1"/>
  <c r="E49" i="1"/>
  <c r="D49" i="1"/>
  <c r="F48" i="1"/>
  <c r="E48" i="1"/>
  <c r="D48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F24" i="1"/>
  <c r="E24" i="1"/>
  <c r="D24" i="1"/>
  <c r="F23" i="1"/>
  <c r="E23" i="1"/>
  <c r="D23" i="1"/>
  <c r="F22" i="1"/>
  <c r="E22" i="1"/>
  <c r="D22" i="1"/>
  <c r="F21" i="1"/>
  <c r="E21" i="1"/>
  <c r="D21" i="1"/>
  <c r="F20" i="1"/>
  <c r="E20" i="1"/>
  <c r="D20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F7" i="1"/>
  <c r="E7" i="1"/>
  <c r="D7" i="1"/>
  <c r="F6" i="1"/>
  <c r="E6" i="1"/>
  <c r="D6" i="1"/>
  <c r="F5" i="1"/>
  <c r="E5" i="1"/>
  <c r="D5" i="1"/>
  <c r="F4" i="1"/>
  <c r="E4" i="1"/>
  <c r="D4" i="1"/>
</calcChain>
</file>

<file path=xl/sharedStrings.xml><?xml version="1.0" encoding="utf-8"?>
<sst xmlns="http://schemas.openxmlformats.org/spreadsheetml/2006/main" count="627" uniqueCount="78">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</sst>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6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46FD2-BEC4-4F5C-9283-34E106B42185}">
  <sheetPr>
    <tabColor theme="5" tint="-0.249977111117893"/>
  </sheetPr>
  <dimension ref="A1:J143"/>
  <sheetViews>
    <sheetView tabSelected="1" workbookViewId="0"/>
  </sheetViews>
  <sheetFormatPr defaultRowHeight="18.75" x14ac:dyDescent="0.4"/>
  <cols>
    <col min="1" max="1" width="8.125" bestFit="1" customWidth="1"/>
    <col min="2" max="2" width="8.25" bestFit="1" customWidth="1"/>
    <col min="3" max="3" width="9" bestFit="1" customWidth="1"/>
    <col min="4" max="4" width="25.5" bestFit="1" customWidth="1"/>
    <col min="5" max="5" width="9" bestFit="1" customWidth="1"/>
    <col min="7" max="7" width="9" customWidth="1"/>
    <col min="9" max="9" width="11.625" customWidth="1"/>
    <col min="10" max="10" width="7.625" customWidth="1"/>
  </cols>
  <sheetData>
    <row r="1" spans="1:10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0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1:10" x14ac:dyDescent="0.4">
      <c r="A4">
        <v>1</v>
      </c>
      <c r="B4" s="4">
        <v>45661</v>
      </c>
      <c r="C4" s="3" t="s">
        <v>11</v>
      </c>
      <c r="D4" t="str">
        <f>VLOOKUP(C4,商品一覧!$A$4:$D$18,2,FALSE)</f>
        <v>スイーツバラエティ</v>
      </c>
      <c r="E4" t="str">
        <f>VLOOKUP(C4,商品一覧!$A$4:$D$18,3,FALSE)</f>
        <v>菓子</v>
      </c>
      <c r="F4" s="5">
        <f>VLOOKUP(C4,商品一覧!$A$4:$D$18,4,FALSE)</f>
        <v>2500</v>
      </c>
      <c r="G4">
        <v>4</v>
      </c>
      <c r="H4" t="s">
        <v>12</v>
      </c>
      <c r="I4" t="s">
        <v>13</v>
      </c>
      <c r="J4" s="3" t="s">
        <v>14</v>
      </c>
    </row>
    <row r="5" spans="1:10" x14ac:dyDescent="0.4">
      <c r="A5">
        <v>2</v>
      </c>
      <c r="B5" s="4">
        <v>45661</v>
      </c>
      <c r="C5" s="3" t="s">
        <v>15</v>
      </c>
      <c r="D5" t="str">
        <f>VLOOKUP(C5,商品一覧!$A$4:$D$18,2,FALSE)</f>
        <v>紅白ワインセット</v>
      </c>
      <c r="E5" t="str">
        <f>VLOOKUP(C5,商品一覧!$A$4:$D$18,3,FALSE)</f>
        <v>酒</v>
      </c>
      <c r="F5" s="5">
        <f>VLOOKUP(C5,商品一覧!$A$4:$D$18,4,FALSE)</f>
        <v>6000</v>
      </c>
      <c r="G5">
        <v>2</v>
      </c>
      <c r="H5" t="s">
        <v>16</v>
      </c>
      <c r="I5" t="s">
        <v>17</v>
      </c>
      <c r="J5" s="3" t="s">
        <v>14</v>
      </c>
    </row>
    <row r="6" spans="1:10" x14ac:dyDescent="0.4">
      <c r="A6">
        <v>3</v>
      </c>
      <c r="B6" s="4">
        <v>45661</v>
      </c>
      <c r="C6" s="3" t="s">
        <v>18</v>
      </c>
      <c r="D6" t="str">
        <f>VLOOKUP(C6,商品一覧!$A$4:$D$18,2,FALSE)</f>
        <v>タオルハンカチ（紳士用）</v>
      </c>
      <c r="E6" t="str">
        <f>VLOOKUP(C6,商品一覧!$A$4:$D$18,3,FALSE)</f>
        <v>タオル</v>
      </c>
      <c r="F6" s="5">
        <f>VLOOKUP(C6,商品一覧!$A$4:$D$18,4,FALSE)</f>
        <v>500</v>
      </c>
      <c r="G6">
        <v>4</v>
      </c>
      <c r="H6" t="s">
        <v>19</v>
      </c>
      <c r="I6" t="s">
        <v>20</v>
      </c>
      <c r="J6" s="3" t="s">
        <v>21</v>
      </c>
    </row>
    <row r="7" spans="1:10" x14ac:dyDescent="0.4">
      <c r="A7">
        <v>4</v>
      </c>
      <c r="B7" s="4">
        <v>45661</v>
      </c>
      <c r="C7" s="3" t="s">
        <v>22</v>
      </c>
      <c r="D7" t="str">
        <f>VLOOKUP(C7,商品一覧!$A$4:$D$18,2,FALSE)</f>
        <v>タオルハンカチ（婦人用）</v>
      </c>
      <c r="E7" t="str">
        <f>VLOOKUP(C7,商品一覧!$A$4:$D$18,3,FALSE)</f>
        <v>タオル</v>
      </c>
      <c r="F7" s="5">
        <f>VLOOKUP(C7,商品一覧!$A$4:$D$18,4,FALSE)</f>
        <v>500</v>
      </c>
      <c r="G7">
        <v>6</v>
      </c>
      <c r="H7" t="s">
        <v>19</v>
      </c>
      <c r="I7" t="s">
        <v>23</v>
      </c>
      <c r="J7" s="3" t="s">
        <v>21</v>
      </c>
    </row>
    <row r="8" spans="1:10" x14ac:dyDescent="0.4">
      <c r="A8">
        <v>5</v>
      </c>
      <c r="B8" s="4">
        <v>45662</v>
      </c>
      <c r="C8" s="3" t="s">
        <v>15</v>
      </c>
      <c r="D8" t="str">
        <f>VLOOKUP(C8,商品一覧!$A$4:$D$18,2,FALSE)</f>
        <v>紅白ワインセット</v>
      </c>
      <c r="E8" t="str">
        <f>VLOOKUP(C8,商品一覧!$A$4:$D$18,3,FALSE)</f>
        <v>酒</v>
      </c>
      <c r="F8" s="5">
        <f>VLOOKUP(C8,商品一覧!$A$4:$D$18,4,FALSE)</f>
        <v>6000</v>
      </c>
      <c r="G8">
        <v>1</v>
      </c>
      <c r="H8" t="s">
        <v>16</v>
      </c>
      <c r="I8" t="s">
        <v>23</v>
      </c>
      <c r="J8" s="3" t="s">
        <v>21</v>
      </c>
    </row>
    <row r="9" spans="1:10" x14ac:dyDescent="0.4">
      <c r="A9">
        <v>6</v>
      </c>
      <c r="B9" s="4">
        <v>45662</v>
      </c>
      <c r="C9" s="3" t="s">
        <v>24</v>
      </c>
      <c r="D9" t="str">
        <f>VLOOKUP(C9,商品一覧!$A$4:$D$18,2,FALSE)</f>
        <v>日本酒飲み比べセット</v>
      </c>
      <c r="E9" t="str">
        <f>VLOOKUP(C9,商品一覧!$A$4:$D$18,3,FALSE)</f>
        <v>酒</v>
      </c>
      <c r="F9" s="5">
        <f>VLOOKUP(C9,商品一覧!$A$4:$D$18,4,FALSE)</f>
        <v>7800</v>
      </c>
      <c r="G9">
        <v>2</v>
      </c>
      <c r="H9" t="s">
        <v>16</v>
      </c>
      <c r="I9" t="s">
        <v>17</v>
      </c>
      <c r="J9" s="3" t="s">
        <v>14</v>
      </c>
    </row>
    <row r="10" spans="1:10" x14ac:dyDescent="0.4">
      <c r="A10">
        <v>7</v>
      </c>
      <c r="B10" s="4">
        <v>45663</v>
      </c>
      <c r="C10" s="3" t="s">
        <v>25</v>
      </c>
      <c r="D10" t="str">
        <f>VLOOKUP(C10,商品一覧!$A$4:$D$18,2,FALSE)</f>
        <v>ポピーセレクションG</v>
      </c>
      <c r="E10" t="str">
        <f>VLOOKUP(C10,商品一覧!$A$4:$D$18,3,FALSE)</f>
        <v>カタログ</v>
      </c>
      <c r="F10" s="5">
        <f>VLOOKUP(C10,商品一覧!$A$4:$D$18,4,FALSE)</f>
        <v>5000</v>
      </c>
      <c r="G10">
        <v>1</v>
      </c>
      <c r="H10" t="s">
        <v>16</v>
      </c>
      <c r="I10" t="s">
        <v>26</v>
      </c>
      <c r="J10" s="3" t="s">
        <v>21</v>
      </c>
    </row>
    <row r="11" spans="1:10" x14ac:dyDescent="0.4">
      <c r="A11">
        <v>8</v>
      </c>
      <c r="B11" s="4">
        <v>45663</v>
      </c>
      <c r="C11" s="3" t="s">
        <v>24</v>
      </c>
      <c r="D11" t="str">
        <f>VLOOKUP(C11,商品一覧!$A$4:$D$18,2,FALSE)</f>
        <v>日本酒飲み比べセット</v>
      </c>
      <c r="E11" t="str">
        <f>VLOOKUP(C11,商品一覧!$A$4:$D$18,3,FALSE)</f>
        <v>酒</v>
      </c>
      <c r="F11" s="5">
        <f>VLOOKUP(C11,商品一覧!$A$4:$D$18,4,FALSE)</f>
        <v>7800</v>
      </c>
      <c r="G11">
        <v>2</v>
      </c>
      <c r="H11" t="s">
        <v>16</v>
      </c>
      <c r="I11" t="s">
        <v>23</v>
      </c>
      <c r="J11" s="3" t="s">
        <v>14</v>
      </c>
    </row>
    <row r="12" spans="1:10" x14ac:dyDescent="0.4">
      <c r="A12">
        <v>9</v>
      </c>
      <c r="B12" s="4">
        <v>45664</v>
      </c>
      <c r="C12" s="3" t="s">
        <v>27</v>
      </c>
      <c r="D12" t="str">
        <f>VLOOKUP(C12,商品一覧!$A$4:$D$18,2,FALSE)</f>
        <v>紅白ワインセット</v>
      </c>
      <c r="E12" t="str">
        <f>VLOOKUP(C12,商品一覧!$A$4:$D$18,3,FALSE)</f>
        <v>酒</v>
      </c>
      <c r="F12" s="5">
        <f>VLOOKUP(C12,商品一覧!$A$4:$D$18,4,FALSE)</f>
        <v>6000</v>
      </c>
      <c r="G12">
        <v>1</v>
      </c>
      <c r="H12" t="s">
        <v>12</v>
      </c>
      <c r="I12" t="s">
        <v>17</v>
      </c>
      <c r="J12" s="3" t="s">
        <v>21</v>
      </c>
    </row>
    <row r="13" spans="1:10" x14ac:dyDescent="0.4">
      <c r="A13">
        <v>10</v>
      </c>
      <c r="B13" s="4">
        <v>45664</v>
      </c>
      <c r="C13" s="3" t="s">
        <v>11</v>
      </c>
      <c r="D13" t="str">
        <f>VLOOKUP(C13,商品一覧!$A$4:$D$18,2,FALSE)</f>
        <v>スイーツバラエティ</v>
      </c>
      <c r="E13" t="str">
        <f>VLOOKUP(C13,商品一覧!$A$4:$D$18,3,FALSE)</f>
        <v>菓子</v>
      </c>
      <c r="F13" s="5">
        <f>VLOOKUP(C13,商品一覧!$A$4:$D$18,4,FALSE)</f>
        <v>2500</v>
      </c>
      <c r="G13">
        <v>4</v>
      </c>
      <c r="H13" t="s">
        <v>12</v>
      </c>
      <c r="I13" t="s">
        <v>23</v>
      </c>
      <c r="J13" s="3" t="s">
        <v>14</v>
      </c>
    </row>
    <row r="14" spans="1:10" x14ac:dyDescent="0.4">
      <c r="A14">
        <v>11</v>
      </c>
      <c r="B14" s="4">
        <v>45665</v>
      </c>
      <c r="C14" s="3" t="s">
        <v>11</v>
      </c>
      <c r="D14" t="str">
        <f>VLOOKUP(C14,商品一覧!$A$4:$D$18,2,FALSE)</f>
        <v>スイーツバラエティ</v>
      </c>
      <c r="E14" t="str">
        <f>VLOOKUP(C14,商品一覧!$A$4:$D$18,3,FALSE)</f>
        <v>菓子</v>
      </c>
      <c r="F14" s="5">
        <f>VLOOKUP(C14,商品一覧!$A$4:$D$18,4,FALSE)</f>
        <v>2500</v>
      </c>
      <c r="G14">
        <v>2</v>
      </c>
      <c r="H14" t="s">
        <v>19</v>
      </c>
      <c r="I14" t="s">
        <v>26</v>
      </c>
      <c r="J14" s="3" t="s">
        <v>14</v>
      </c>
    </row>
    <row r="15" spans="1:10" x14ac:dyDescent="0.4">
      <c r="A15">
        <v>12</v>
      </c>
      <c r="B15" s="4">
        <v>45665</v>
      </c>
      <c r="C15" s="3" t="s">
        <v>28</v>
      </c>
      <c r="D15" t="str">
        <f>VLOOKUP(C15,商品一覧!$A$4:$D$18,2,FALSE)</f>
        <v>プチクッキー詰め合わせ</v>
      </c>
      <c r="E15" t="str">
        <f>VLOOKUP(C15,商品一覧!$A$4:$D$18,3,FALSE)</f>
        <v>菓子</v>
      </c>
      <c r="F15" s="5">
        <f>VLOOKUP(C15,商品一覧!$A$4:$D$18,4,FALSE)</f>
        <v>700</v>
      </c>
      <c r="G15">
        <v>10</v>
      </c>
      <c r="H15" t="s">
        <v>12</v>
      </c>
      <c r="I15" t="s">
        <v>29</v>
      </c>
      <c r="J15" s="3" t="s">
        <v>14</v>
      </c>
    </row>
    <row r="16" spans="1:10" x14ac:dyDescent="0.4">
      <c r="A16">
        <v>13</v>
      </c>
      <c r="B16" s="4">
        <v>45665</v>
      </c>
      <c r="C16" s="3" t="s">
        <v>30</v>
      </c>
      <c r="D16" t="str">
        <f>VLOOKUP(C16,商品一覧!$A$4:$D$18,2,FALSE)</f>
        <v>プチチョコ詰め合わせ</v>
      </c>
      <c r="E16" t="str">
        <f>VLOOKUP(C16,商品一覧!$A$4:$D$18,3,FALSE)</f>
        <v>菓子</v>
      </c>
      <c r="F16" s="5">
        <f>VLOOKUP(C16,商品一覧!$A$4:$D$18,4,FALSE)</f>
        <v>600</v>
      </c>
      <c r="G16">
        <v>10</v>
      </c>
      <c r="H16" t="s">
        <v>12</v>
      </c>
      <c r="I16" t="s">
        <v>29</v>
      </c>
      <c r="J16" s="3" t="s">
        <v>14</v>
      </c>
    </row>
    <row r="17" spans="1:10" x14ac:dyDescent="0.4">
      <c r="A17">
        <v>14</v>
      </c>
      <c r="B17" s="4">
        <v>45666</v>
      </c>
      <c r="C17" s="3" t="s">
        <v>31</v>
      </c>
      <c r="D17" t="str">
        <f>VLOOKUP(C17,商品一覧!$A$4:$D$18,2,FALSE)</f>
        <v>鯛まんじゅう</v>
      </c>
      <c r="E17" t="str">
        <f>VLOOKUP(C17,商品一覧!$A$4:$D$18,3,FALSE)</f>
        <v>菓子</v>
      </c>
      <c r="F17" s="5">
        <f>VLOOKUP(C17,商品一覧!$A$4:$D$18,4,FALSE)</f>
        <v>200</v>
      </c>
      <c r="G17">
        <v>12</v>
      </c>
      <c r="H17" t="s">
        <v>12</v>
      </c>
      <c r="I17" t="s">
        <v>26</v>
      </c>
      <c r="J17" s="3" t="s">
        <v>14</v>
      </c>
    </row>
    <row r="18" spans="1:10" x14ac:dyDescent="0.4">
      <c r="A18">
        <v>15</v>
      </c>
      <c r="B18" s="4">
        <v>45666</v>
      </c>
      <c r="C18" s="3" t="s">
        <v>15</v>
      </c>
      <c r="D18" t="str">
        <f>VLOOKUP(C18,商品一覧!$A$4:$D$18,2,FALSE)</f>
        <v>紅白ワインセット</v>
      </c>
      <c r="E18" t="str">
        <f>VLOOKUP(C18,商品一覧!$A$4:$D$18,3,FALSE)</f>
        <v>酒</v>
      </c>
      <c r="F18" s="5">
        <f>VLOOKUP(C18,商品一覧!$A$4:$D$18,4,FALSE)</f>
        <v>6000</v>
      </c>
      <c r="G18">
        <v>2</v>
      </c>
      <c r="H18" t="s">
        <v>12</v>
      </c>
      <c r="I18" t="s">
        <v>23</v>
      </c>
      <c r="J18" s="3" t="s">
        <v>14</v>
      </c>
    </row>
    <row r="19" spans="1:10" x14ac:dyDescent="0.4">
      <c r="A19">
        <v>16</v>
      </c>
      <c r="B19" s="4">
        <v>45666</v>
      </c>
      <c r="C19" s="3" t="s">
        <v>22</v>
      </c>
      <c r="D19" t="str">
        <f>VLOOKUP(C19,商品一覧!$A$4:$D$18,2,FALSE)</f>
        <v>タオルハンカチ（婦人用）</v>
      </c>
      <c r="E19" t="str">
        <f>VLOOKUP(C19,商品一覧!$A$4:$D$18,3,FALSE)</f>
        <v>タオル</v>
      </c>
      <c r="F19" s="5">
        <f>VLOOKUP(C19,商品一覧!$A$4:$D$18,4,FALSE)</f>
        <v>500</v>
      </c>
      <c r="G19">
        <v>4</v>
      </c>
      <c r="H19" t="s">
        <v>19</v>
      </c>
      <c r="I19" t="s">
        <v>29</v>
      </c>
      <c r="J19" s="3" t="s">
        <v>21</v>
      </c>
    </row>
    <row r="20" spans="1:10" x14ac:dyDescent="0.4">
      <c r="A20">
        <v>17</v>
      </c>
      <c r="B20" s="4">
        <v>45667</v>
      </c>
      <c r="C20" s="3" t="s">
        <v>15</v>
      </c>
      <c r="D20" t="str">
        <f>VLOOKUP(C20,商品一覧!$A$4:$D$18,2,FALSE)</f>
        <v>紅白ワインセット</v>
      </c>
      <c r="E20" t="str">
        <f>VLOOKUP(C20,商品一覧!$A$4:$D$18,3,FALSE)</f>
        <v>酒</v>
      </c>
      <c r="F20" s="5">
        <f>VLOOKUP(C20,商品一覧!$A$4:$D$18,4,FALSE)</f>
        <v>6000</v>
      </c>
      <c r="G20">
        <v>1</v>
      </c>
      <c r="H20" t="s">
        <v>16</v>
      </c>
      <c r="I20" t="s">
        <v>23</v>
      </c>
      <c r="J20" s="3" t="s">
        <v>21</v>
      </c>
    </row>
    <row r="21" spans="1:10" x14ac:dyDescent="0.4">
      <c r="A21">
        <v>18</v>
      </c>
      <c r="B21" s="4">
        <v>45667</v>
      </c>
      <c r="C21" s="3" t="s">
        <v>15</v>
      </c>
      <c r="D21" t="str">
        <f>VLOOKUP(C21,商品一覧!$A$4:$D$18,2,FALSE)</f>
        <v>紅白ワインセット</v>
      </c>
      <c r="E21" t="str">
        <f>VLOOKUP(C21,商品一覧!$A$4:$D$18,3,FALSE)</f>
        <v>酒</v>
      </c>
      <c r="F21" s="5">
        <f>VLOOKUP(C21,商品一覧!$A$4:$D$18,4,FALSE)</f>
        <v>6000</v>
      </c>
      <c r="G21">
        <v>1</v>
      </c>
      <c r="H21" t="s">
        <v>16</v>
      </c>
      <c r="I21" t="s">
        <v>29</v>
      </c>
      <c r="J21" s="3" t="s">
        <v>14</v>
      </c>
    </row>
    <row r="22" spans="1:10" x14ac:dyDescent="0.4">
      <c r="A22">
        <v>19</v>
      </c>
      <c r="B22" s="4">
        <v>45667</v>
      </c>
      <c r="C22" s="3" t="s">
        <v>32</v>
      </c>
      <c r="D22" t="str">
        <f>VLOOKUP(C22,商品一覧!$A$4:$D$18,2,FALSE)</f>
        <v>スイーツバラエティ</v>
      </c>
      <c r="E22" t="str">
        <f>VLOOKUP(C22,商品一覧!$A$4:$D$18,3,FALSE)</f>
        <v>菓子</v>
      </c>
      <c r="F22" s="5">
        <f>VLOOKUP(C22,商品一覧!$A$4:$D$18,4,FALSE)</f>
        <v>2500</v>
      </c>
      <c r="G22">
        <v>1</v>
      </c>
      <c r="H22" t="s">
        <v>33</v>
      </c>
      <c r="I22" t="s">
        <v>34</v>
      </c>
      <c r="J22" s="3" t="s">
        <v>35</v>
      </c>
    </row>
    <row r="23" spans="1:10" x14ac:dyDescent="0.4">
      <c r="A23">
        <v>20</v>
      </c>
      <c r="B23" s="4">
        <v>45668</v>
      </c>
      <c r="C23" s="3" t="s">
        <v>30</v>
      </c>
      <c r="D23" t="str">
        <f>VLOOKUP(C23,商品一覧!$A$4:$D$18,2,FALSE)</f>
        <v>プチチョコ詰め合わせ</v>
      </c>
      <c r="E23" t="str">
        <f>VLOOKUP(C23,商品一覧!$A$4:$D$18,3,FALSE)</f>
        <v>菓子</v>
      </c>
      <c r="F23" s="5">
        <f>VLOOKUP(C23,商品一覧!$A$4:$D$18,4,FALSE)</f>
        <v>600</v>
      </c>
      <c r="G23">
        <v>5</v>
      </c>
      <c r="H23" t="s">
        <v>12</v>
      </c>
      <c r="I23" t="s">
        <v>29</v>
      </c>
      <c r="J23" s="3" t="s">
        <v>21</v>
      </c>
    </row>
    <row r="24" spans="1:10" x14ac:dyDescent="0.4">
      <c r="A24">
        <v>21</v>
      </c>
      <c r="B24" s="4">
        <v>45670</v>
      </c>
      <c r="C24" s="3" t="s">
        <v>15</v>
      </c>
      <c r="D24" t="str">
        <f>VLOOKUP(C24,商品一覧!$A$4:$D$18,2,FALSE)</f>
        <v>紅白ワインセット</v>
      </c>
      <c r="E24" t="str">
        <f>VLOOKUP(C24,商品一覧!$A$4:$D$18,3,FALSE)</f>
        <v>酒</v>
      </c>
      <c r="F24" s="5">
        <f>VLOOKUP(C24,商品一覧!$A$4:$D$18,4,FALSE)</f>
        <v>6000</v>
      </c>
      <c r="G24">
        <v>1</v>
      </c>
      <c r="H24" t="s">
        <v>16</v>
      </c>
      <c r="I24" t="s">
        <v>23</v>
      </c>
      <c r="J24" s="3" t="s">
        <v>14</v>
      </c>
    </row>
    <row r="25" spans="1:10" x14ac:dyDescent="0.4">
      <c r="A25">
        <v>22</v>
      </c>
      <c r="B25" s="4">
        <v>45671</v>
      </c>
      <c r="C25" s="3" t="s">
        <v>11</v>
      </c>
      <c r="D25" t="str">
        <f>VLOOKUP(C25,商品一覧!$A$4:$D$18,2,FALSE)</f>
        <v>スイーツバラエティ</v>
      </c>
      <c r="E25" t="str">
        <f>VLOOKUP(C25,商品一覧!$A$4:$D$18,3,FALSE)</f>
        <v>菓子</v>
      </c>
      <c r="F25" s="5">
        <f>VLOOKUP(C25,商品一覧!$A$4:$D$18,4,FALSE)</f>
        <v>2500</v>
      </c>
      <c r="G25">
        <v>2</v>
      </c>
      <c r="H25" t="s">
        <v>12</v>
      </c>
      <c r="I25" t="s">
        <v>23</v>
      </c>
      <c r="J25" s="3" t="s">
        <v>21</v>
      </c>
    </row>
    <row r="26" spans="1:10" x14ac:dyDescent="0.4">
      <c r="A26">
        <v>23</v>
      </c>
      <c r="B26" s="4">
        <v>45672</v>
      </c>
      <c r="C26" s="3" t="s">
        <v>18</v>
      </c>
      <c r="D26" t="str">
        <f>VLOOKUP(C26,商品一覧!$A$4:$D$18,2,FALSE)</f>
        <v>タオルハンカチ（紳士用）</v>
      </c>
      <c r="E26" t="str">
        <f>VLOOKUP(C26,商品一覧!$A$4:$D$18,3,FALSE)</f>
        <v>タオル</v>
      </c>
      <c r="F26" s="5">
        <f>VLOOKUP(C26,商品一覧!$A$4:$D$18,4,FALSE)</f>
        <v>500</v>
      </c>
      <c r="G26">
        <v>20</v>
      </c>
      <c r="H26" t="s">
        <v>36</v>
      </c>
      <c r="I26" t="s">
        <v>23</v>
      </c>
      <c r="J26" s="3" t="s">
        <v>14</v>
      </c>
    </row>
    <row r="27" spans="1:10" x14ac:dyDescent="0.4">
      <c r="A27">
        <v>24</v>
      </c>
      <c r="B27" s="4">
        <v>45672</v>
      </c>
      <c r="C27" s="3" t="s">
        <v>22</v>
      </c>
      <c r="D27" t="str">
        <f>VLOOKUP(C27,商品一覧!$A$4:$D$18,2,FALSE)</f>
        <v>タオルハンカチ（婦人用）</v>
      </c>
      <c r="E27" t="str">
        <f>VLOOKUP(C27,商品一覧!$A$4:$D$18,3,FALSE)</f>
        <v>タオル</v>
      </c>
      <c r="F27" s="5">
        <f>VLOOKUP(C27,商品一覧!$A$4:$D$18,4,FALSE)</f>
        <v>500</v>
      </c>
      <c r="G27">
        <v>20</v>
      </c>
      <c r="H27" t="s">
        <v>36</v>
      </c>
      <c r="I27" t="s">
        <v>23</v>
      </c>
      <c r="J27" s="3" t="s">
        <v>14</v>
      </c>
    </row>
    <row r="28" spans="1:10" x14ac:dyDescent="0.4">
      <c r="A28">
        <v>25</v>
      </c>
      <c r="B28" s="4">
        <v>45673</v>
      </c>
      <c r="C28" s="3" t="s">
        <v>24</v>
      </c>
      <c r="D28" t="str">
        <f>VLOOKUP(C28,商品一覧!$A$4:$D$18,2,FALSE)</f>
        <v>日本酒飲み比べセット</v>
      </c>
      <c r="E28" t="str">
        <f>VLOOKUP(C28,商品一覧!$A$4:$D$18,3,FALSE)</f>
        <v>酒</v>
      </c>
      <c r="F28" s="5">
        <f>VLOOKUP(C28,商品一覧!$A$4:$D$18,4,FALSE)</f>
        <v>7800</v>
      </c>
      <c r="G28">
        <v>3</v>
      </c>
      <c r="H28" t="s">
        <v>16</v>
      </c>
      <c r="I28" t="s">
        <v>37</v>
      </c>
      <c r="J28" s="3" t="s">
        <v>14</v>
      </c>
    </row>
    <row r="29" spans="1:10" x14ac:dyDescent="0.4">
      <c r="A29">
        <v>26</v>
      </c>
      <c r="B29" s="4">
        <v>45673</v>
      </c>
      <c r="C29" s="3" t="s">
        <v>28</v>
      </c>
      <c r="D29" t="str">
        <f>VLOOKUP(C29,商品一覧!$A$4:$D$18,2,FALSE)</f>
        <v>プチクッキー詰め合わせ</v>
      </c>
      <c r="E29" t="str">
        <f>VLOOKUP(C29,商品一覧!$A$4:$D$18,3,FALSE)</f>
        <v>菓子</v>
      </c>
      <c r="F29" s="5">
        <f>VLOOKUP(C29,商品一覧!$A$4:$D$18,4,FALSE)</f>
        <v>700</v>
      </c>
      <c r="G29">
        <v>2</v>
      </c>
      <c r="H29" t="s">
        <v>12</v>
      </c>
      <c r="I29" t="s">
        <v>23</v>
      </c>
      <c r="J29" s="3" t="s">
        <v>21</v>
      </c>
    </row>
    <row r="30" spans="1:10" x14ac:dyDescent="0.4">
      <c r="A30">
        <v>27</v>
      </c>
      <c r="B30" s="4">
        <v>45673</v>
      </c>
      <c r="C30" s="3" t="s">
        <v>38</v>
      </c>
      <c r="D30" t="str">
        <f>VLOOKUP(C30,商品一覧!$A$4:$D$18,2,FALSE)</f>
        <v>プチパイ詰め合わせ</v>
      </c>
      <c r="E30" t="str">
        <f>VLOOKUP(C30,商品一覧!$A$4:$D$18,3,FALSE)</f>
        <v>菓子</v>
      </c>
      <c r="F30" s="5">
        <f>VLOOKUP(C30,商品一覧!$A$4:$D$18,4,FALSE)</f>
        <v>800</v>
      </c>
      <c r="G30">
        <v>1</v>
      </c>
      <c r="H30" t="s">
        <v>12</v>
      </c>
      <c r="I30" t="s">
        <v>29</v>
      </c>
      <c r="J30" s="3" t="s">
        <v>21</v>
      </c>
    </row>
    <row r="31" spans="1:10" x14ac:dyDescent="0.4">
      <c r="A31">
        <v>28</v>
      </c>
      <c r="B31" s="4">
        <v>45674</v>
      </c>
      <c r="C31" s="3" t="s">
        <v>25</v>
      </c>
      <c r="D31" t="str">
        <f>VLOOKUP(C31,商品一覧!$A$4:$D$18,2,FALSE)</f>
        <v>ポピーセレクションG</v>
      </c>
      <c r="E31" t="str">
        <f>VLOOKUP(C31,商品一覧!$A$4:$D$18,3,FALSE)</f>
        <v>カタログ</v>
      </c>
      <c r="F31" s="5">
        <f>VLOOKUP(C31,商品一覧!$A$4:$D$18,4,FALSE)</f>
        <v>5000</v>
      </c>
      <c r="G31">
        <v>2</v>
      </c>
      <c r="H31" t="s">
        <v>19</v>
      </c>
      <c r="I31" t="s">
        <v>17</v>
      </c>
      <c r="J31" s="3" t="s">
        <v>14</v>
      </c>
    </row>
    <row r="32" spans="1:10" x14ac:dyDescent="0.4">
      <c r="A32">
        <v>29</v>
      </c>
      <c r="B32" s="4">
        <v>45674</v>
      </c>
      <c r="C32" s="3" t="s">
        <v>24</v>
      </c>
      <c r="D32" t="str">
        <f>VLOOKUP(C32,商品一覧!$A$4:$D$18,2,FALSE)</f>
        <v>日本酒飲み比べセット</v>
      </c>
      <c r="E32" t="str">
        <f>VLOOKUP(C32,商品一覧!$A$4:$D$18,3,FALSE)</f>
        <v>酒</v>
      </c>
      <c r="F32" s="5">
        <f>VLOOKUP(C32,商品一覧!$A$4:$D$18,4,FALSE)</f>
        <v>7800</v>
      </c>
      <c r="G32">
        <v>1</v>
      </c>
      <c r="H32" t="s">
        <v>16</v>
      </c>
      <c r="I32" t="s">
        <v>23</v>
      </c>
      <c r="J32" s="3" t="s">
        <v>14</v>
      </c>
    </row>
    <row r="33" spans="1:10" x14ac:dyDescent="0.4">
      <c r="A33">
        <v>30</v>
      </c>
      <c r="B33" s="4">
        <v>45676</v>
      </c>
      <c r="C33" s="3" t="s">
        <v>39</v>
      </c>
      <c r="D33" t="str">
        <f>VLOOKUP(C33,商品一覧!$A$4:$D$18,2,FALSE)</f>
        <v>ポピーセレクションZ</v>
      </c>
      <c r="E33" t="str">
        <f>VLOOKUP(C33,商品一覧!$A$4:$D$18,3,FALSE)</f>
        <v>カタログ</v>
      </c>
      <c r="F33" s="5">
        <f>VLOOKUP(C33,商品一覧!$A$4:$D$18,4,FALSE)</f>
        <v>2000</v>
      </c>
      <c r="G33">
        <v>5</v>
      </c>
      <c r="H33" t="s">
        <v>19</v>
      </c>
      <c r="I33" t="s">
        <v>23</v>
      </c>
      <c r="J33" s="3" t="s">
        <v>14</v>
      </c>
    </row>
    <row r="34" spans="1:10" x14ac:dyDescent="0.4">
      <c r="A34">
        <v>31</v>
      </c>
      <c r="B34" s="4">
        <v>45677</v>
      </c>
      <c r="C34" s="3" t="s">
        <v>11</v>
      </c>
      <c r="D34" t="str">
        <f>VLOOKUP(C34,商品一覧!$A$4:$D$18,2,FALSE)</f>
        <v>スイーツバラエティ</v>
      </c>
      <c r="E34" t="str">
        <f>VLOOKUP(C34,商品一覧!$A$4:$D$18,3,FALSE)</f>
        <v>菓子</v>
      </c>
      <c r="F34" s="5">
        <f>VLOOKUP(C34,商品一覧!$A$4:$D$18,4,FALSE)</f>
        <v>2500</v>
      </c>
      <c r="G34">
        <v>1</v>
      </c>
      <c r="H34" t="s">
        <v>12</v>
      </c>
      <c r="I34" t="s">
        <v>23</v>
      </c>
      <c r="J34" s="3" t="s">
        <v>21</v>
      </c>
    </row>
    <row r="35" spans="1:10" x14ac:dyDescent="0.4">
      <c r="A35">
        <v>32</v>
      </c>
      <c r="B35" s="4">
        <v>45679</v>
      </c>
      <c r="C35" s="3" t="s">
        <v>11</v>
      </c>
      <c r="D35" t="str">
        <f>VLOOKUP(C35,商品一覧!$A$4:$D$18,2,FALSE)</f>
        <v>スイーツバラエティ</v>
      </c>
      <c r="E35" t="str">
        <f>VLOOKUP(C35,商品一覧!$A$4:$D$18,3,FALSE)</f>
        <v>菓子</v>
      </c>
      <c r="F35" s="5">
        <f>VLOOKUP(C35,商品一覧!$A$4:$D$18,4,FALSE)</f>
        <v>2500</v>
      </c>
      <c r="G35">
        <v>2</v>
      </c>
      <c r="H35" t="s">
        <v>12</v>
      </c>
      <c r="I35" t="s">
        <v>17</v>
      </c>
      <c r="J35" s="3" t="s">
        <v>14</v>
      </c>
    </row>
    <row r="36" spans="1:10" x14ac:dyDescent="0.4">
      <c r="A36">
        <v>33</v>
      </c>
      <c r="B36" s="4">
        <v>45679</v>
      </c>
      <c r="C36" s="3" t="s">
        <v>40</v>
      </c>
      <c r="D36" t="str">
        <f>VLOOKUP(C36,商品一覧!$A$4:$D$18,2,FALSE)</f>
        <v>タオルセット</v>
      </c>
      <c r="E36" t="str">
        <f>VLOOKUP(C36,商品一覧!$A$4:$D$18,3,FALSE)</f>
        <v>タオル</v>
      </c>
      <c r="F36" s="5">
        <f>VLOOKUP(C36,商品一覧!$A$4:$D$18,4,FALSE)</f>
        <v>3000</v>
      </c>
      <c r="G36">
        <v>1</v>
      </c>
      <c r="H36" t="s">
        <v>16</v>
      </c>
      <c r="I36" t="s">
        <v>23</v>
      </c>
      <c r="J36" s="3" t="s">
        <v>21</v>
      </c>
    </row>
    <row r="37" spans="1:10" x14ac:dyDescent="0.4">
      <c r="A37">
        <v>34</v>
      </c>
      <c r="B37" s="4">
        <v>45680</v>
      </c>
      <c r="C37" s="3" t="s">
        <v>41</v>
      </c>
      <c r="D37" t="str">
        <f>VLOOKUP(C37,商品一覧!$A$4:$D$18,2,FALSE)</f>
        <v>バスタオル</v>
      </c>
      <c r="E37" t="str">
        <f>VLOOKUP(C37,商品一覧!$A$4:$D$18,3,FALSE)</f>
        <v>タオル</v>
      </c>
      <c r="F37" s="5">
        <f>VLOOKUP(C37,商品一覧!$A$4:$D$18,4,FALSE)</f>
        <v>1800</v>
      </c>
      <c r="G37">
        <v>2</v>
      </c>
      <c r="H37" t="s">
        <v>42</v>
      </c>
      <c r="I37" t="s">
        <v>23</v>
      </c>
      <c r="J37" s="3" t="s">
        <v>21</v>
      </c>
    </row>
    <row r="38" spans="1:10" x14ac:dyDescent="0.4">
      <c r="A38">
        <v>35</v>
      </c>
      <c r="B38" s="4">
        <v>45680</v>
      </c>
      <c r="C38" s="3" t="s">
        <v>43</v>
      </c>
      <c r="D38" t="str">
        <f>VLOOKUP(C38,商品一覧!$A$4:$D$18,2,FALSE)</f>
        <v>フェイスタオル</v>
      </c>
      <c r="E38" t="str">
        <f>VLOOKUP(C38,商品一覧!$A$4:$D$18,3,FALSE)</f>
        <v>タオル</v>
      </c>
      <c r="F38" s="5">
        <f>VLOOKUP(C38,商品一覧!$A$4:$D$18,4,FALSE)</f>
        <v>800</v>
      </c>
      <c r="G38">
        <v>2</v>
      </c>
      <c r="H38" t="s">
        <v>42</v>
      </c>
      <c r="I38" t="s">
        <v>23</v>
      </c>
      <c r="J38" s="3" t="s">
        <v>21</v>
      </c>
    </row>
    <row r="39" spans="1:10" x14ac:dyDescent="0.4">
      <c r="A39">
        <v>36</v>
      </c>
      <c r="B39" s="4">
        <v>45683</v>
      </c>
      <c r="C39" s="3" t="s">
        <v>28</v>
      </c>
      <c r="D39" t="str">
        <f>VLOOKUP(C39,商品一覧!$A$4:$D$18,2,FALSE)</f>
        <v>プチクッキー詰め合わせ</v>
      </c>
      <c r="E39" t="str">
        <f>VLOOKUP(C39,商品一覧!$A$4:$D$18,3,FALSE)</f>
        <v>菓子</v>
      </c>
      <c r="F39" s="5">
        <f>VLOOKUP(C39,商品一覧!$A$4:$D$18,4,FALSE)</f>
        <v>700</v>
      </c>
      <c r="G39">
        <v>6</v>
      </c>
      <c r="H39" t="s">
        <v>19</v>
      </c>
      <c r="I39" t="s">
        <v>17</v>
      </c>
      <c r="J39" s="3" t="s">
        <v>14</v>
      </c>
    </row>
    <row r="40" spans="1:10" x14ac:dyDescent="0.4">
      <c r="A40">
        <v>37</v>
      </c>
      <c r="B40" s="4">
        <v>45684</v>
      </c>
      <c r="C40" s="3" t="s">
        <v>30</v>
      </c>
      <c r="D40" t="str">
        <f>VLOOKUP(C40,商品一覧!$A$4:$D$18,2,FALSE)</f>
        <v>プチチョコ詰め合わせ</v>
      </c>
      <c r="E40" t="str">
        <f>VLOOKUP(C40,商品一覧!$A$4:$D$18,3,FALSE)</f>
        <v>菓子</v>
      </c>
      <c r="F40" s="5">
        <f>VLOOKUP(C40,商品一覧!$A$4:$D$18,4,FALSE)</f>
        <v>600</v>
      </c>
      <c r="G40">
        <v>6</v>
      </c>
      <c r="H40" t="s">
        <v>19</v>
      </c>
      <c r="I40" t="s">
        <v>17</v>
      </c>
      <c r="J40" s="3" t="s">
        <v>14</v>
      </c>
    </row>
    <row r="41" spans="1:10" x14ac:dyDescent="0.4">
      <c r="A41">
        <v>38</v>
      </c>
      <c r="B41" s="4">
        <v>45685</v>
      </c>
      <c r="C41" s="3" t="s">
        <v>15</v>
      </c>
      <c r="D41" t="str">
        <f>VLOOKUP(C41,商品一覧!$A$4:$D$18,2,FALSE)</f>
        <v>紅白ワインセット</v>
      </c>
      <c r="E41" t="str">
        <f>VLOOKUP(C41,商品一覧!$A$4:$D$18,3,FALSE)</f>
        <v>酒</v>
      </c>
      <c r="F41" s="5">
        <f>VLOOKUP(C41,商品一覧!$A$4:$D$18,4,FALSE)</f>
        <v>6000</v>
      </c>
      <c r="G41">
        <v>2</v>
      </c>
      <c r="H41" t="s">
        <v>16</v>
      </c>
      <c r="I41" t="s">
        <v>23</v>
      </c>
      <c r="J41" s="3" t="s">
        <v>14</v>
      </c>
    </row>
    <row r="42" spans="1:10" x14ac:dyDescent="0.4">
      <c r="A42">
        <v>39</v>
      </c>
      <c r="B42" s="4">
        <v>45686</v>
      </c>
      <c r="C42" s="3" t="s">
        <v>44</v>
      </c>
      <c r="D42" t="str">
        <f>VLOOKUP(C42,商品一覧!$A$4:$D$18,2,FALSE)</f>
        <v>ポピーセレクションR</v>
      </c>
      <c r="E42" t="str">
        <f>VLOOKUP(C42,商品一覧!$A$4:$D$18,3,FALSE)</f>
        <v>カタログ</v>
      </c>
      <c r="F42" s="5">
        <f>VLOOKUP(C42,商品一覧!$A$4:$D$18,4,FALSE)</f>
        <v>3000</v>
      </c>
      <c r="G42">
        <v>8</v>
      </c>
      <c r="H42" t="s">
        <v>19</v>
      </c>
      <c r="I42" t="s">
        <v>23</v>
      </c>
      <c r="J42" s="3" t="s">
        <v>21</v>
      </c>
    </row>
    <row r="43" spans="1:10" x14ac:dyDescent="0.4">
      <c r="A43">
        <v>40</v>
      </c>
      <c r="B43" s="4">
        <v>45687</v>
      </c>
      <c r="C43" s="3" t="s">
        <v>18</v>
      </c>
      <c r="D43" t="str">
        <f>VLOOKUP(C43,商品一覧!$A$4:$D$18,2,FALSE)</f>
        <v>タオルハンカチ（紳士用）</v>
      </c>
      <c r="E43" t="str">
        <f>VLOOKUP(C43,商品一覧!$A$4:$D$18,3,FALSE)</f>
        <v>タオル</v>
      </c>
      <c r="F43" s="5">
        <f>VLOOKUP(C43,商品一覧!$A$4:$D$18,4,FALSE)</f>
        <v>500</v>
      </c>
      <c r="G43">
        <v>3</v>
      </c>
      <c r="H43" t="s">
        <v>19</v>
      </c>
      <c r="I43" t="s">
        <v>29</v>
      </c>
      <c r="J43" s="3" t="s">
        <v>14</v>
      </c>
    </row>
    <row r="44" spans="1:10" x14ac:dyDescent="0.4">
      <c r="A44">
        <v>41</v>
      </c>
      <c r="B44" s="4">
        <v>45687</v>
      </c>
      <c r="C44" s="3" t="s">
        <v>22</v>
      </c>
      <c r="D44" t="str">
        <f>VLOOKUP(C44,商品一覧!$A$4:$D$18,2,FALSE)</f>
        <v>タオルハンカチ（婦人用）</v>
      </c>
      <c r="E44" t="str">
        <f>VLOOKUP(C44,商品一覧!$A$4:$D$18,3,FALSE)</f>
        <v>タオル</v>
      </c>
      <c r="F44" s="5">
        <f>VLOOKUP(C44,商品一覧!$A$4:$D$18,4,FALSE)</f>
        <v>500</v>
      </c>
      <c r="G44">
        <v>3</v>
      </c>
      <c r="H44" t="s">
        <v>19</v>
      </c>
      <c r="I44" t="s">
        <v>29</v>
      </c>
      <c r="J44" s="3" t="s">
        <v>14</v>
      </c>
    </row>
    <row r="45" spans="1:10" x14ac:dyDescent="0.4">
      <c r="A45">
        <v>42</v>
      </c>
      <c r="B45" s="4">
        <v>45689</v>
      </c>
      <c r="C45" s="3" t="s">
        <v>38</v>
      </c>
      <c r="D45" t="str">
        <f>VLOOKUP(C45,商品一覧!$A$4:$D$18,2,FALSE)</f>
        <v>プチパイ詰め合わせ</v>
      </c>
      <c r="E45" t="str">
        <f>VLOOKUP(C45,商品一覧!$A$4:$D$18,3,FALSE)</f>
        <v>菓子</v>
      </c>
      <c r="F45" s="5">
        <f>VLOOKUP(C45,商品一覧!$A$4:$D$18,4,FALSE)</f>
        <v>800</v>
      </c>
      <c r="G45">
        <v>10</v>
      </c>
      <c r="H45" t="s">
        <v>12</v>
      </c>
      <c r="I45" t="s">
        <v>26</v>
      </c>
      <c r="J45" s="3" t="s">
        <v>14</v>
      </c>
    </row>
    <row r="46" spans="1:10" x14ac:dyDescent="0.4">
      <c r="A46">
        <v>43</v>
      </c>
      <c r="B46" s="4">
        <v>45689</v>
      </c>
      <c r="C46" s="3" t="s">
        <v>11</v>
      </c>
      <c r="D46" t="str">
        <f>VLOOKUP(C46,商品一覧!$A$4:$D$18,2,FALSE)</f>
        <v>スイーツバラエティ</v>
      </c>
      <c r="E46" t="str">
        <f>VLOOKUP(C46,商品一覧!$A$4:$D$18,3,FALSE)</f>
        <v>菓子</v>
      </c>
      <c r="F46" s="5">
        <f>VLOOKUP(C46,商品一覧!$A$4:$D$18,4,FALSE)</f>
        <v>2500</v>
      </c>
      <c r="G46">
        <v>1</v>
      </c>
      <c r="H46" t="s">
        <v>16</v>
      </c>
      <c r="I46" t="s">
        <v>23</v>
      </c>
      <c r="J46" s="3" t="s">
        <v>14</v>
      </c>
    </row>
    <row r="47" spans="1:10" x14ac:dyDescent="0.4">
      <c r="A47">
        <v>44</v>
      </c>
      <c r="B47" s="4">
        <v>45689</v>
      </c>
      <c r="C47" s="3" t="s">
        <v>15</v>
      </c>
      <c r="D47" t="str">
        <f>VLOOKUP(C47,商品一覧!$A$4:$D$18,2,FALSE)</f>
        <v>紅白ワインセット</v>
      </c>
      <c r="E47" t="str">
        <f>VLOOKUP(C47,商品一覧!$A$4:$D$18,3,FALSE)</f>
        <v>酒</v>
      </c>
      <c r="F47" s="5">
        <f>VLOOKUP(C47,商品一覧!$A$4:$D$18,4,FALSE)</f>
        <v>6000</v>
      </c>
      <c r="G47">
        <v>1</v>
      </c>
      <c r="H47" t="s">
        <v>16</v>
      </c>
      <c r="I47" t="s">
        <v>23</v>
      </c>
      <c r="J47" s="3" t="s">
        <v>14</v>
      </c>
    </row>
    <row r="48" spans="1:10" x14ac:dyDescent="0.4">
      <c r="A48">
        <v>45</v>
      </c>
      <c r="B48" s="4">
        <v>45690</v>
      </c>
      <c r="C48" s="3" t="s">
        <v>28</v>
      </c>
      <c r="D48" t="str">
        <f>VLOOKUP(C48,商品一覧!$A$4:$D$18,2,FALSE)</f>
        <v>プチクッキー詰め合わせ</v>
      </c>
      <c r="E48" t="str">
        <f>VLOOKUP(C48,商品一覧!$A$4:$D$18,3,FALSE)</f>
        <v>菓子</v>
      </c>
      <c r="F48" s="5">
        <f>VLOOKUP(C48,商品一覧!$A$4:$D$18,4,FALSE)</f>
        <v>700</v>
      </c>
      <c r="G48">
        <v>3</v>
      </c>
      <c r="H48" t="s">
        <v>12</v>
      </c>
      <c r="I48" t="s">
        <v>23</v>
      </c>
      <c r="J48" s="3" t="s">
        <v>21</v>
      </c>
    </row>
    <row r="49" spans="1:10" x14ac:dyDescent="0.4">
      <c r="A49">
        <v>46</v>
      </c>
      <c r="B49" s="4">
        <v>45690</v>
      </c>
      <c r="C49" s="3" t="s">
        <v>24</v>
      </c>
      <c r="D49" t="str">
        <f>VLOOKUP(C49,商品一覧!$A$4:$D$18,2,FALSE)</f>
        <v>日本酒飲み比べセット</v>
      </c>
      <c r="E49" t="str">
        <f>VLOOKUP(C49,商品一覧!$A$4:$D$18,3,FALSE)</f>
        <v>酒</v>
      </c>
      <c r="F49" s="5">
        <f>VLOOKUP(C49,商品一覧!$A$4:$D$18,4,FALSE)</f>
        <v>7800</v>
      </c>
      <c r="G49">
        <v>1</v>
      </c>
      <c r="H49" t="s">
        <v>16</v>
      </c>
      <c r="I49" t="s">
        <v>29</v>
      </c>
      <c r="J49" s="3" t="s">
        <v>14</v>
      </c>
    </row>
    <row r="50" spans="1:10" x14ac:dyDescent="0.4">
      <c r="A50">
        <v>47</v>
      </c>
      <c r="B50" s="4">
        <v>45690</v>
      </c>
      <c r="C50" s="3" t="s">
        <v>15</v>
      </c>
      <c r="D50" t="str">
        <f>VLOOKUP(C50,商品一覧!$A$4:$D$18,2,FALSE)</f>
        <v>紅白ワインセット</v>
      </c>
      <c r="E50" t="str">
        <f>VLOOKUP(C50,商品一覧!$A$4:$D$18,3,FALSE)</f>
        <v>酒</v>
      </c>
      <c r="F50" s="5">
        <f>VLOOKUP(C50,商品一覧!$A$4:$D$18,4,FALSE)</f>
        <v>6000</v>
      </c>
      <c r="G50">
        <v>1</v>
      </c>
      <c r="H50" t="s">
        <v>16</v>
      </c>
      <c r="I50" t="s">
        <v>23</v>
      </c>
      <c r="J50" s="3" t="s">
        <v>21</v>
      </c>
    </row>
    <row r="51" spans="1:10" x14ac:dyDescent="0.4">
      <c r="A51">
        <v>48</v>
      </c>
      <c r="B51" s="4">
        <v>45692</v>
      </c>
      <c r="C51" s="3" t="s">
        <v>40</v>
      </c>
      <c r="D51" t="str">
        <f>VLOOKUP(C51,商品一覧!$A$4:$D$18,2,FALSE)</f>
        <v>タオルセット</v>
      </c>
      <c r="E51" t="str">
        <f>VLOOKUP(C51,商品一覧!$A$4:$D$18,3,FALSE)</f>
        <v>タオル</v>
      </c>
      <c r="F51" s="5">
        <f>VLOOKUP(C51,商品一覧!$A$4:$D$18,4,FALSE)</f>
        <v>3000</v>
      </c>
      <c r="G51">
        <v>1</v>
      </c>
      <c r="H51" t="s">
        <v>16</v>
      </c>
      <c r="I51" t="s">
        <v>29</v>
      </c>
      <c r="J51" s="3" t="s">
        <v>21</v>
      </c>
    </row>
    <row r="52" spans="1:10" x14ac:dyDescent="0.4">
      <c r="A52">
        <v>49</v>
      </c>
      <c r="B52" s="4">
        <v>45693</v>
      </c>
      <c r="C52" s="3" t="s">
        <v>44</v>
      </c>
      <c r="D52" t="str">
        <f>VLOOKUP(C52,商品一覧!$A$4:$D$18,2,FALSE)</f>
        <v>ポピーセレクションR</v>
      </c>
      <c r="E52" t="str">
        <f>VLOOKUP(C52,商品一覧!$A$4:$D$18,3,FALSE)</f>
        <v>カタログ</v>
      </c>
      <c r="F52" s="5">
        <f>VLOOKUP(C52,商品一覧!$A$4:$D$18,4,FALSE)</f>
        <v>3000</v>
      </c>
      <c r="G52">
        <v>3</v>
      </c>
      <c r="H52" t="s">
        <v>19</v>
      </c>
      <c r="I52" t="s">
        <v>23</v>
      </c>
      <c r="J52" s="3" t="s">
        <v>21</v>
      </c>
    </row>
    <row r="53" spans="1:10" x14ac:dyDescent="0.4">
      <c r="A53">
        <v>50</v>
      </c>
      <c r="B53" s="4">
        <v>45693</v>
      </c>
      <c r="C53" s="3" t="s">
        <v>22</v>
      </c>
      <c r="D53" t="str">
        <f>VLOOKUP(C53,商品一覧!$A$4:$D$18,2,FALSE)</f>
        <v>タオルハンカチ（婦人用）</v>
      </c>
      <c r="E53" t="str">
        <f>VLOOKUP(C53,商品一覧!$A$4:$D$18,3,FALSE)</f>
        <v>タオル</v>
      </c>
      <c r="F53" s="5">
        <f>VLOOKUP(C53,商品一覧!$A$4:$D$18,4,FALSE)</f>
        <v>500</v>
      </c>
      <c r="G53">
        <v>5</v>
      </c>
      <c r="H53" t="s">
        <v>12</v>
      </c>
      <c r="I53" t="s">
        <v>23</v>
      </c>
      <c r="J53" s="3" t="s">
        <v>21</v>
      </c>
    </row>
    <row r="54" spans="1:10" x14ac:dyDescent="0.4">
      <c r="A54">
        <v>51</v>
      </c>
      <c r="B54" s="4">
        <v>45693</v>
      </c>
      <c r="C54" s="3" t="s">
        <v>18</v>
      </c>
      <c r="D54" t="str">
        <f>VLOOKUP(C54,商品一覧!$A$4:$D$18,2,FALSE)</f>
        <v>タオルハンカチ（紳士用）</v>
      </c>
      <c r="E54" t="str">
        <f>VLOOKUP(C54,商品一覧!$A$4:$D$18,3,FALSE)</f>
        <v>タオル</v>
      </c>
      <c r="F54" s="5">
        <f>VLOOKUP(C54,商品一覧!$A$4:$D$18,4,FALSE)</f>
        <v>500</v>
      </c>
      <c r="G54">
        <v>10</v>
      </c>
      <c r="H54" t="s">
        <v>36</v>
      </c>
      <c r="I54" t="s">
        <v>17</v>
      </c>
      <c r="J54" s="3" t="s">
        <v>21</v>
      </c>
    </row>
    <row r="55" spans="1:10" x14ac:dyDescent="0.4">
      <c r="A55">
        <v>52</v>
      </c>
      <c r="B55" s="4">
        <v>45694</v>
      </c>
      <c r="C55" s="3" t="s">
        <v>22</v>
      </c>
      <c r="D55" t="str">
        <f>VLOOKUP(C55,商品一覧!$A$4:$D$18,2,FALSE)</f>
        <v>タオルハンカチ（婦人用）</v>
      </c>
      <c r="E55" t="str">
        <f>VLOOKUP(C55,商品一覧!$A$4:$D$18,3,FALSE)</f>
        <v>タオル</v>
      </c>
      <c r="F55" s="5">
        <f>VLOOKUP(C55,商品一覧!$A$4:$D$18,4,FALSE)</f>
        <v>500</v>
      </c>
      <c r="G55">
        <v>10</v>
      </c>
      <c r="H55" t="s">
        <v>36</v>
      </c>
      <c r="I55" t="s">
        <v>17</v>
      </c>
      <c r="J55" s="3" t="s">
        <v>21</v>
      </c>
    </row>
    <row r="56" spans="1:10" x14ac:dyDescent="0.4">
      <c r="A56">
        <v>53</v>
      </c>
      <c r="B56" s="4">
        <v>45694</v>
      </c>
      <c r="C56" s="3" t="s">
        <v>44</v>
      </c>
      <c r="D56" t="str">
        <f>VLOOKUP(C56,商品一覧!$A$4:$D$18,2,FALSE)</f>
        <v>ポピーセレクションR</v>
      </c>
      <c r="E56" t="str">
        <f>VLOOKUP(C56,商品一覧!$A$4:$D$18,3,FALSE)</f>
        <v>カタログ</v>
      </c>
      <c r="F56" s="5">
        <f>VLOOKUP(C56,商品一覧!$A$4:$D$18,4,FALSE)</f>
        <v>3000</v>
      </c>
      <c r="G56">
        <v>4</v>
      </c>
      <c r="H56" t="s">
        <v>19</v>
      </c>
      <c r="I56" t="s">
        <v>23</v>
      </c>
      <c r="J56" s="3" t="s">
        <v>21</v>
      </c>
    </row>
    <row r="57" spans="1:10" x14ac:dyDescent="0.4">
      <c r="A57">
        <v>54</v>
      </c>
      <c r="B57" s="4">
        <v>45695</v>
      </c>
      <c r="C57" s="3" t="s">
        <v>30</v>
      </c>
      <c r="D57" t="str">
        <f>VLOOKUP(C57,商品一覧!$A$4:$D$18,2,FALSE)</f>
        <v>プチチョコ詰め合わせ</v>
      </c>
      <c r="E57" t="str">
        <f>VLOOKUP(C57,商品一覧!$A$4:$D$18,3,FALSE)</f>
        <v>菓子</v>
      </c>
      <c r="F57" s="5">
        <f>VLOOKUP(C57,商品一覧!$A$4:$D$18,4,FALSE)</f>
        <v>600</v>
      </c>
      <c r="G57">
        <v>10</v>
      </c>
      <c r="H57" t="s">
        <v>45</v>
      </c>
      <c r="I57" t="s">
        <v>17</v>
      </c>
      <c r="J57" s="3" t="s">
        <v>21</v>
      </c>
    </row>
    <row r="58" spans="1:10" x14ac:dyDescent="0.4">
      <c r="A58">
        <v>55</v>
      </c>
      <c r="B58" s="4">
        <v>45696</v>
      </c>
      <c r="C58" s="3" t="s">
        <v>22</v>
      </c>
      <c r="D58" t="str">
        <f>VLOOKUP(C58,商品一覧!$A$4:$D$18,2,FALSE)</f>
        <v>タオルハンカチ（婦人用）</v>
      </c>
      <c r="E58" t="str">
        <f>VLOOKUP(C58,商品一覧!$A$4:$D$18,3,FALSE)</f>
        <v>タオル</v>
      </c>
      <c r="F58" s="5">
        <f>VLOOKUP(C58,商品一覧!$A$4:$D$18,4,FALSE)</f>
        <v>500</v>
      </c>
      <c r="G58">
        <v>12</v>
      </c>
      <c r="H58" t="s">
        <v>19</v>
      </c>
      <c r="I58" t="s">
        <v>17</v>
      </c>
      <c r="J58" s="3" t="s">
        <v>14</v>
      </c>
    </row>
    <row r="59" spans="1:10" x14ac:dyDescent="0.4">
      <c r="A59">
        <v>56</v>
      </c>
      <c r="B59" s="4">
        <v>45697</v>
      </c>
      <c r="C59" s="3" t="s">
        <v>22</v>
      </c>
      <c r="D59" t="str">
        <f>VLOOKUP(C59,商品一覧!$A$4:$D$18,2,FALSE)</f>
        <v>タオルハンカチ（婦人用）</v>
      </c>
      <c r="E59" t="str">
        <f>VLOOKUP(C59,商品一覧!$A$4:$D$18,3,FALSE)</f>
        <v>タオル</v>
      </c>
      <c r="F59" s="5">
        <f>VLOOKUP(C59,商品一覧!$A$4:$D$18,4,FALSE)</f>
        <v>500</v>
      </c>
      <c r="G59">
        <v>5</v>
      </c>
      <c r="H59" t="s">
        <v>19</v>
      </c>
      <c r="I59" t="s">
        <v>23</v>
      </c>
      <c r="J59" s="3" t="s">
        <v>14</v>
      </c>
    </row>
    <row r="60" spans="1:10" x14ac:dyDescent="0.4">
      <c r="A60">
        <v>57</v>
      </c>
      <c r="B60" s="4">
        <v>45697</v>
      </c>
      <c r="C60" s="3" t="s">
        <v>38</v>
      </c>
      <c r="D60" t="str">
        <f>VLOOKUP(C60,商品一覧!$A$4:$D$18,2,FALSE)</f>
        <v>プチパイ詰め合わせ</v>
      </c>
      <c r="E60" t="str">
        <f>VLOOKUP(C60,商品一覧!$A$4:$D$18,3,FALSE)</f>
        <v>菓子</v>
      </c>
      <c r="F60" s="5">
        <f>VLOOKUP(C60,商品一覧!$A$4:$D$18,4,FALSE)</f>
        <v>800</v>
      </c>
      <c r="G60">
        <v>3</v>
      </c>
      <c r="H60" t="s">
        <v>12</v>
      </c>
      <c r="I60" t="s">
        <v>46</v>
      </c>
      <c r="J60" s="3" t="s">
        <v>21</v>
      </c>
    </row>
    <row r="61" spans="1:10" x14ac:dyDescent="0.4">
      <c r="A61">
        <v>58</v>
      </c>
      <c r="B61" s="4">
        <v>45699</v>
      </c>
      <c r="C61" s="3" t="s">
        <v>22</v>
      </c>
      <c r="D61" t="str">
        <f>VLOOKUP(C61,商品一覧!$A$4:$D$18,2,FALSE)</f>
        <v>タオルハンカチ（婦人用）</v>
      </c>
      <c r="E61" t="str">
        <f>VLOOKUP(C61,商品一覧!$A$4:$D$18,3,FALSE)</f>
        <v>タオル</v>
      </c>
      <c r="F61" s="5">
        <f>VLOOKUP(C61,商品一覧!$A$4:$D$18,4,FALSE)</f>
        <v>500</v>
      </c>
      <c r="G61">
        <v>5</v>
      </c>
      <c r="H61" t="s">
        <v>19</v>
      </c>
      <c r="I61" t="s">
        <v>23</v>
      </c>
      <c r="J61" s="3" t="s">
        <v>14</v>
      </c>
    </row>
    <row r="62" spans="1:10" x14ac:dyDescent="0.4">
      <c r="A62">
        <v>59</v>
      </c>
      <c r="B62" s="4">
        <v>45699</v>
      </c>
      <c r="C62" s="3" t="s">
        <v>22</v>
      </c>
      <c r="D62" t="str">
        <f>VLOOKUP(C62,商品一覧!$A$4:$D$18,2,FALSE)</f>
        <v>タオルハンカチ（婦人用）</v>
      </c>
      <c r="E62" t="str">
        <f>VLOOKUP(C62,商品一覧!$A$4:$D$18,3,FALSE)</f>
        <v>タオル</v>
      </c>
      <c r="F62" s="5">
        <f>VLOOKUP(C62,商品一覧!$A$4:$D$18,4,FALSE)</f>
        <v>500</v>
      </c>
      <c r="G62">
        <v>2</v>
      </c>
      <c r="H62" t="s">
        <v>42</v>
      </c>
      <c r="I62" t="s">
        <v>23</v>
      </c>
      <c r="J62" s="3" t="s">
        <v>21</v>
      </c>
    </row>
    <row r="63" spans="1:10" x14ac:dyDescent="0.4">
      <c r="A63">
        <v>60</v>
      </c>
      <c r="B63" s="4">
        <v>45700</v>
      </c>
      <c r="C63" s="3" t="s">
        <v>18</v>
      </c>
      <c r="D63" t="str">
        <f>VLOOKUP(C63,商品一覧!$A$4:$D$18,2,FALSE)</f>
        <v>タオルハンカチ（紳士用）</v>
      </c>
      <c r="E63" t="str">
        <f>VLOOKUP(C63,商品一覧!$A$4:$D$18,3,FALSE)</f>
        <v>タオル</v>
      </c>
      <c r="F63" s="5">
        <f>VLOOKUP(C63,商品一覧!$A$4:$D$18,4,FALSE)</f>
        <v>500</v>
      </c>
      <c r="G63">
        <v>6</v>
      </c>
      <c r="H63" t="s">
        <v>12</v>
      </c>
      <c r="I63" t="s">
        <v>26</v>
      </c>
      <c r="J63" s="3" t="s">
        <v>21</v>
      </c>
    </row>
    <row r="64" spans="1:10" x14ac:dyDescent="0.4">
      <c r="A64">
        <v>61</v>
      </c>
      <c r="B64" s="4">
        <v>45700</v>
      </c>
      <c r="C64" s="3" t="s">
        <v>30</v>
      </c>
      <c r="D64" t="str">
        <f>VLOOKUP(C64,商品一覧!$A$4:$D$18,2,FALSE)</f>
        <v>プチチョコ詰め合わせ</v>
      </c>
      <c r="E64" t="str">
        <f>VLOOKUP(C64,商品一覧!$A$4:$D$18,3,FALSE)</f>
        <v>菓子</v>
      </c>
      <c r="F64" s="5">
        <f>VLOOKUP(C64,商品一覧!$A$4:$D$18,4,FALSE)</f>
        <v>600</v>
      </c>
      <c r="G64">
        <v>2</v>
      </c>
      <c r="H64" t="s">
        <v>12</v>
      </c>
      <c r="I64" t="s">
        <v>23</v>
      </c>
      <c r="J64" s="3" t="s">
        <v>21</v>
      </c>
    </row>
    <row r="65" spans="1:10" x14ac:dyDescent="0.4">
      <c r="A65">
        <v>62</v>
      </c>
      <c r="B65" s="4">
        <v>45700</v>
      </c>
      <c r="C65" s="3" t="s">
        <v>30</v>
      </c>
      <c r="D65" t="str">
        <f>VLOOKUP(C65,商品一覧!$A$4:$D$18,2,FALSE)</f>
        <v>プチチョコ詰め合わせ</v>
      </c>
      <c r="E65" t="str">
        <f>VLOOKUP(C65,商品一覧!$A$4:$D$18,3,FALSE)</f>
        <v>菓子</v>
      </c>
      <c r="F65" s="5">
        <f>VLOOKUP(C65,商品一覧!$A$4:$D$18,4,FALSE)</f>
        <v>600</v>
      </c>
      <c r="G65">
        <v>10</v>
      </c>
      <c r="H65" t="s">
        <v>12</v>
      </c>
      <c r="I65" t="s">
        <v>17</v>
      </c>
      <c r="J65" s="3" t="s">
        <v>21</v>
      </c>
    </row>
    <row r="66" spans="1:10" x14ac:dyDescent="0.4">
      <c r="A66">
        <v>63</v>
      </c>
      <c r="B66" s="4">
        <v>45701</v>
      </c>
      <c r="C66" s="3" t="s">
        <v>30</v>
      </c>
      <c r="D66" t="str">
        <f>VLOOKUP(C66,商品一覧!$A$4:$D$18,2,FALSE)</f>
        <v>プチチョコ詰め合わせ</v>
      </c>
      <c r="E66" t="str">
        <f>VLOOKUP(C66,商品一覧!$A$4:$D$18,3,FALSE)</f>
        <v>菓子</v>
      </c>
      <c r="F66" s="5">
        <f>VLOOKUP(C66,商品一覧!$A$4:$D$18,4,FALSE)</f>
        <v>600</v>
      </c>
      <c r="G66">
        <v>8</v>
      </c>
      <c r="H66" t="s">
        <v>12</v>
      </c>
      <c r="I66" t="s">
        <v>23</v>
      </c>
      <c r="J66" s="3" t="s">
        <v>21</v>
      </c>
    </row>
    <row r="67" spans="1:10" x14ac:dyDescent="0.4">
      <c r="A67">
        <v>64</v>
      </c>
      <c r="B67" s="4">
        <v>45701</v>
      </c>
      <c r="C67" s="3" t="s">
        <v>30</v>
      </c>
      <c r="D67" t="str">
        <f>VLOOKUP(C67,商品一覧!$A$4:$D$18,2,FALSE)</f>
        <v>プチチョコ詰め合わせ</v>
      </c>
      <c r="E67" t="str">
        <f>VLOOKUP(C67,商品一覧!$A$4:$D$18,3,FALSE)</f>
        <v>菓子</v>
      </c>
      <c r="F67" s="5">
        <f>VLOOKUP(C67,商品一覧!$A$4:$D$18,4,FALSE)</f>
        <v>600</v>
      </c>
      <c r="G67">
        <v>20</v>
      </c>
      <c r="H67" t="s">
        <v>12</v>
      </c>
      <c r="I67" t="s">
        <v>17</v>
      </c>
      <c r="J67" s="3" t="s">
        <v>21</v>
      </c>
    </row>
    <row r="68" spans="1:10" x14ac:dyDescent="0.4">
      <c r="A68">
        <v>65</v>
      </c>
      <c r="B68" s="4">
        <v>45701</v>
      </c>
      <c r="C68" s="3" t="s">
        <v>30</v>
      </c>
      <c r="D68" t="str">
        <f>VLOOKUP(C68,商品一覧!$A$4:$D$18,2,FALSE)</f>
        <v>プチチョコ詰め合わせ</v>
      </c>
      <c r="E68" t="str">
        <f>VLOOKUP(C68,商品一覧!$A$4:$D$18,3,FALSE)</f>
        <v>菓子</v>
      </c>
      <c r="F68" s="5">
        <f>VLOOKUP(C68,商品一覧!$A$4:$D$18,4,FALSE)</f>
        <v>600</v>
      </c>
      <c r="G68">
        <v>3</v>
      </c>
      <c r="H68" t="s">
        <v>12</v>
      </c>
      <c r="I68" t="s">
        <v>29</v>
      </c>
      <c r="J68" s="3" t="s">
        <v>21</v>
      </c>
    </row>
    <row r="69" spans="1:10" x14ac:dyDescent="0.4">
      <c r="A69">
        <v>66</v>
      </c>
      <c r="B69" s="4">
        <v>45702</v>
      </c>
      <c r="C69" s="3" t="s">
        <v>43</v>
      </c>
      <c r="D69" t="str">
        <f>VLOOKUP(C69,商品一覧!$A$4:$D$18,2,FALSE)</f>
        <v>フェイスタオル</v>
      </c>
      <c r="E69" t="str">
        <f>VLOOKUP(C69,商品一覧!$A$4:$D$18,3,FALSE)</f>
        <v>タオル</v>
      </c>
      <c r="F69" s="5">
        <f>VLOOKUP(C69,商品一覧!$A$4:$D$18,4,FALSE)</f>
        <v>800</v>
      </c>
      <c r="G69">
        <v>2</v>
      </c>
      <c r="H69" t="s">
        <v>19</v>
      </c>
      <c r="I69" t="s">
        <v>23</v>
      </c>
      <c r="J69" s="3" t="s">
        <v>14</v>
      </c>
    </row>
    <row r="70" spans="1:10" x14ac:dyDescent="0.4">
      <c r="A70">
        <v>67</v>
      </c>
      <c r="B70" s="4">
        <v>45702</v>
      </c>
      <c r="C70" s="3" t="s">
        <v>30</v>
      </c>
      <c r="D70" t="str">
        <f>VLOOKUP(C70,商品一覧!$A$4:$D$18,2,FALSE)</f>
        <v>プチチョコ詰め合わせ</v>
      </c>
      <c r="E70" t="str">
        <f>VLOOKUP(C70,商品一覧!$A$4:$D$18,3,FALSE)</f>
        <v>菓子</v>
      </c>
      <c r="F70" s="5">
        <f>VLOOKUP(C70,商品一覧!$A$4:$D$18,4,FALSE)</f>
        <v>600</v>
      </c>
      <c r="G70">
        <v>5</v>
      </c>
      <c r="H70" t="s">
        <v>12</v>
      </c>
      <c r="I70" t="s">
        <v>29</v>
      </c>
      <c r="J70" s="3" t="s">
        <v>21</v>
      </c>
    </row>
    <row r="71" spans="1:10" x14ac:dyDescent="0.4">
      <c r="A71">
        <v>68</v>
      </c>
      <c r="B71" s="4">
        <v>45702</v>
      </c>
      <c r="C71" s="3" t="s">
        <v>11</v>
      </c>
      <c r="D71" t="str">
        <f>VLOOKUP(C71,商品一覧!$A$4:$D$18,2,FALSE)</f>
        <v>スイーツバラエティ</v>
      </c>
      <c r="E71" t="str">
        <f>VLOOKUP(C71,商品一覧!$A$4:$D$18,3,FALSE)</f>
        <v>菓子</v>
      </c>
      <c r="F71" s="5">
        <f>VLOOKUP(C71,商品一覧!$A$4:$D$18,4,FALSE)</f>
        <v>2500</v>
      </c>
      <c r="G71">
        <v>3</v>
      </c>
      <c r="H71" t="s">
        <v>12</v>
      </c>
      <c r="I71" t="s">
        <v>17</v>
      </c>
      <c r="J71" s="3" t="s">
        <v>14</v>
      </c>
    </row>
    <row r="72" spans="1:10" x14ac:dyDescent="0.4">
      <c r="A72">
        <v>69</v>
      </c>
      <c r="B72" s="4">
        <v>45703</v>
      </c>
      <c r="C72" s="3" t="s">
        <v>31</v>
      </c>
      <c r="D72" t="str">
        <f>VLOOKUP(C72,商品一覧!$A$4:$D$18,2,FALSE)</f>
        <v>鯛まんじゅう</v>
      </c>
      <c r="E72" t="str">
        <f>VLOOKUP(C72,商品一覧!$A$4:$D$18,3,FALSE)</f>
        <v>菓子</v>
      </c>
      <c r="F72" s="5">
        <f>VLOOKUP(C72,商品一覧!$A$4:$D$18,4,FALSE)</f>
        <v>200</v>
      </c>
      <c r="G72">
        <v>10</v>
      </c>
      <c r="H72" t="s">
        <v>12</v>
      </c>
      <c r="I72" t="s">
        <v>26</v>
      </c>
      <c r="J72" s="3" t="s">
        <v>14</v>
      </c>
    </row>
    <row r="73" spans="1:10" x14ac:dyDescent="0.4">
      <c r="A73">
        <v>70</v>
      </c>
      <c r="B73" s="4">
        <v>45705</v>
      </c>
      <c r="C73" s="3" t="s">
        <v>11</v>
      </c>
      <c r="D73" t="str">
        <f>VLOOKUP(C73,商品一覧!$A$4:$D$18,2,FALSE)</f>
        <v>スイーツバラエティ</v>
      </c>
      <c r="E73" t="str">
        <f>VLOOKUP(C73,商品一覧!$A$4:$D$18,3,FALSE)</f>
        <v>菓子</v>
      </c>
      <c r="F73" s="5">
        <f>VLOOKUP(C73,商品一覧!$A$4:$D$18,4,FALSE)</f>
        <v>2500</v>
      </c>
      <c r="G73">
        <v>1</v>
      </c>
      <c r="H73" t="s">
        <v>16</v>
      </c>
      <c r="I73" t="s">
        <v>23</v>
      </c>
      <c r="J73" s="3" t="s">
        <v>21</v>
      </c>
    </row>
    <row r="74" spans="1:10" x14ac:dyDescent="0.4">
      <c r="A74">
        <v>71</v>
      </c>
      <c r="B74" s="4">
        <v>45705</v>
      </c>
      <c r="C74" s="3" t="s">
        <v>15</v>
      </c>
      <c r="D74" t="str">
        <f>VLOOKUP(C74,商品一覧!$A$4:$D$18,2,FALSE)</f>
        <v>紅白ワインセット</v>
      </c>
      <c r="E74" t="str">
        <f>VLOOKUP(C74,商品一覧!$A$4:$D$18,3,FALSE)</f>
        <v>酒</v>
      </c>
      <c r="F74" s="5">
        <f>VLOOKUP(C74,商品一覧!$A$4:$D$18,4,FALSE)</f>
        <v>6000</v>
      </c>
      <c r="G74">
        <v>1</v>
      </c>
      <c r="H74" t="s">
        <v>16</v>
      </c>
      <c r="I74" t="s">
        <v>23</v>
      </c>
      <c r="J74" s="3" t="s">
        <v>21</v>
      </c>
    </row>
    <row r="75" spans="1:10" x14ac:dyDescent="0.4">
      <c r="A75">
        <v>72</v>
      </c>
      <c r="B75" s="4">
        <v>45706</v>
      </c>
      <c r="C75" s="3" t="s">
        <v>40</v>
      </c>
      <c r="D75" t="str">
        <f>VLOOKUP(C75,商品一覧!$A$4:$D$18,2,FALSE)</f>
        <v>タオルセット</v>
      </c>
      <c r="E75" t="str">
        <f>VLOOKUP(C75,商品一覧!$A$4:$D$18,3,FALSE)</f>
        <v>タオル</v>
      </c>
      <c r="F75" s="5">
        <f>VLOOKUP(C75,商品一覧!$A$4:$D$18,4,FALSE)</f>
        <v>3000</v>
      </c>
      <c r="G75">
        <v>2</v>
      </c>
      <c r="H75" t="s">
        <v>16</v>
      </c>
      <c r="I75" t="s">
        <v>17</v>
      </c>
      <c r="J75" s="3" t="s">
        <v>21</v>
      </c>
    </row>
    <row r="76" spans="1:10" x14ac:dyDescent="0.4">
      <c r="A76">
        <v>73</v>
      </c>
      <c r="B76" s="4">
        <v>45707</v>
      </c>
      <c r="C76" s="3" t="s">
        <v>44</v>
      </c>
      <c r="D76" t="str">
        <f>VLOOKUP(C76,商品一覧!$A$4:$D$18,2,FALSE)</f>
        <v>ポピーセレクションR</v>
      </c>
      <c r="E76" t="str">
        <f>VLOOKUP(C76,商品一覧!$A$4:$D$18,3,FALSE)</f>
        <v>カタログ</v>
      </c>
      <c r="F76" s="5">
        <f>VLOOKUP(C76,商品一覧!$A$4:$D$18,4,FALSE)</f>
        <v>3000</v>
      </c>
      <c r="G76">
        <v>4</v>
      </c>
      <c r="H76" t="s">
        <v>19</v>
      </c>
      <c r="I76" t="s">
        <v>23</v>
      </c>
      <c r="J76" s="3" t="s">
        <v>21</v>
      </c>
    </row>
    <row r="77" spans="1:10" x14ac:dyDescent="0.4">
      <c r="A77">
        <v>74</v>
      </c>
      <c r="B77" s="4">
        <v>45707</v>
      </c>
      <c r="C77" s="3" t="s">
        <v>11</v>
      </c>
      <c r="D77" t="str">
        <f>VLOOKUP(C77,商品一覧!$A$4:$D$18,2,FALSE)</f>
        <v>スイーツバラエティ</v>
      </c>
      <c r="E77" t="str">
        <f>VLOOKUP(C77,商品一覧!$A$4:$D$18,3,FALSE)</f>
        <v>菓子</v>
      </c>
      <c r="F77" s="5">
        <f>VLOOKUP(C77,商品一覧!$A$4:$D$18,4,FALSE)</f>
        <v>2500</v>
      </c>
      <c r="G77">
        <v>1</v>
      </c>
      <c r="H77" t="s">
        <v>42</v>
      </c>
      <c r="I77" t="s">
        <v>23</v>
      </c>
      <c r="J77" s="3" t="s">
        <v>21</v>
      </c>
    </row>
    <row r="78" spans="1:10" x14ac:dyDescent="0.4">
      <c r="A78">
        <v>75</v>
      </c>
      <c r="B78" s="4">
        <v>45707</v>
      </c>
      <c r="C78" s="3" t="s">
        <v>25</v>
      </c>
      <c r="D78" t="str">
        <f>VLOOKUP(C78,商品一覧!$A$4:$D$18,2,FALSE)</f>
        <v>ポピーセレクションG</v>
      </c>
      <c r="E78" t="str">
        <f>VLOOKUP(C78,商品一覧!$A$4:$D$18,3,FALSE)</f>
        <v>カタログ</v>
      </c>
      <c r="F78" s="5">
        <f>VLOOKUP(C78,商品一覧!$A$4:$D$18,4,FALSE)</f>
        <v>5000</v>
      </c>
      <c r="G78">
        <v>2</v>
      </c>
      <c r="H78" t="s">
        <v>16</v>
      </c>
      <c r="I78" t="s">
        <v>23</v>
      </c>
      <c r="J78" s="3" t="s">
        <v>21</v>
      </c>
    </row>
    <row r="79" spans="1:10" x14ac:dyDescent="0.4">
      <c r="A79">
        <v>76</v>
      </c>
      <c r="B79" s="4">
        <v>45708</v>
      </c>
      <c r="C79" s="3" t="s">
        <v>40</v>
      </c>
      <c r="D79" t="str">
        <f>VLOOKUP(C79,商品一覧!$A$4:$D$18,2,FALSE)</f>
        <v>タオルセット</v>
      </c>
      <c r="E79" t="str">
        <f>VLOOKUP(C79,商品一覧!$A$4:$D$18,3,FALSE)</f>
        <v>タオル</v>
      </c>
      <c r="F79" s="5">
        <f>VLOOKUP(C79,商品一覧!$A$4:$D$18,4,FALSE)</f>
        <v>3000</v>
      </c>
      <c r="G79">
        <v>1</v>
      </c>
      <c r="H79" t="s">
        <v>42</v>
      </c>
      <c r="I79" t="s">
        <v>23</v>
      </c>
      <c r="J79" s="3" t="s">
        <v>21</v>
      </c>
    </row>
    <row r="80" spans="1:10" x14ac:dyDescent="0.4">
      <c r="A80">
        <v>77</v>
      </c>
      <c r="B80" s="4">
        <v>45708</v>
      </c>
      <c r="C80" s="3" t="s">
        <v>43</v>
      </c>
      <c r="D80" t="str">
        <f>VLOOKUP(C80,商品一覧!$A$4:$D$18,2,FALSE)</f>
        <v>フェイスタオル</v>
      </c>
      <c r="E80" t="str">
        <f>VLOOKUP(C80,商品一覧!$A$4:$D$18,3,FALSE)</f>
        <v>タオル</v>
      </c>
      <c r="F80" s="5">
        <f>VLOOKUP(C80,商品一覧!$A$4:$D$18,4,FALSE)</f>
        <v>800</v>
      </c>
      <c r="G80">
        <v>2</v>
      </c>
      <c r="H80" t="s">
        <v>12</v>
      </c>
      <c r="I80" t="s">
        <v>46</v>
      </c>
      <c r="J80" s="3" t="s">
        <v>47</v>
      </c>
    </row>
    <row r="81" spans="1:10" x14ac:dyDescent="0.4">
      <c r="A81">
        <v>78</v>
      </c>
      <c r="B81" s="4">
        <v>45708</v>
      </c>
      <c r="C81" s="3" t="s">
        <v>48</v>
      </c>
      <c r="D81" t="str">
        <f>VLOOKUP(C81,商品一覧!$A$4:$D$18,2,FALSE)</f>
        <v>バスタオル</v>
      </c>
      <c r="E81" t="str">
        <f>VLOOKUP(C81,商品一覧!$A$4:$D$18,3,FALSE)</f>
        <v>タオル</v>
      </c>
      <c r="F81" s="5">
        <f>VLOOKUP(C81,商品一覧!$A$4:$D$18,4,FALSE)</f>
        <v>1800</v>
      </c>
      <c r="G81">
        <v>1</v>
      </c>
      <c r="H81" t="s">
        <v>49</v>
      </c>
      <c r="I81" t="s">
        <v>23</v>
      </c>
      <c r="J81" s="3" t="s">
        <v>14</v>
      </c>
    </row>
    <row r="82" spans="1:10" x14ac:dyDescent="0.4">
      <c r="A82">
        <v>79</v>
      </c>
      <c r="B82" s="4">
        <v>45711</v>
      </c>
      <c r="C82" s="3" t="s">
        <v>50</v>
      </c>
      <c r="D82" t="str">
        <f>VLOOKUP(C82,商品一覧!$A$4:$D$18,2,FALSE)</f>
        <v>タオルセット</v>
      </c>
      <c r="E82" t="str">
        <f>VLOOKUP(C82,商品一覧!$A$4:$D$18,3,FALSE)</f>
        <v>タオル</v>
      </c>
      <c r="F82" s="5">
        <f>VLOOKUP(C82,商品一覧!$A$4:$D$18,4,FALSE)</f>
        <v>3000</v>
      </c>
      <c r="G82">
        <v>1</v>
      </c>
      <c r="H82" t="s">
        <v>33</v>
      </c>
      <c r="I82" t="s">
        <v>13</v>
      </c>
      <c r="J82" s="3" t="s">
        <v>35</v>
      </c>
    </row>
    <row r="83" spans="1:10" x14ac:dyDescent="0.4">
      <c r="A83">
        <v>80</v>
      </c>
      <c r="B83" s="4">
        <v>45711</v>
      </c>
      <c r="C83" s="3" t="s">
        <v>32</v>
      </c>
      <c r="D83" t="str">
        <f>VLOOKUP(C83,商品一覧!$A$4:$D$18,2,FALSE)</f>
        <v>スイーツバラエティ</v>
      </c>
      <c r="E83" t="str">
        <f>VLOOKUP(C83,商品一覧!$A$4:$D$18,3,FALSE)</f>
        <v>菓子</v>
      </c>
      <c r="F83" s="5">
        <f>VLOOKUP(C83,商品一覧!$A$4:$D$18,4,FALSE)</f>
        <v>2500</v>
      </c>
      <c r="G83">
        <v>1</v>
      </c>
      <c r="H83" t="s">
        <v>33</v>
      </c>
      <c r="I83" t="s">
        <v>51</v>
      </c>
      <c r="J83" s="3" t="s">
        <v>52</v>
      </c>
    </row>
    <row r="84" spans="1:10" x14ac:dyDescent="0.4">
      <c r="A84">
        <v>81</v>
      </c>
      <c r="B84" s="4">
        <v>45712</v>
      </c>
      <c r="C84" s="3" t="s">
        <v>24</v>
      </c>
      <c r="D84" t="str">
        <f>VLOOKUP(C84,商品一覧!$A$4:$D$18,2,FALSE)</f>
        <v>日本酒飲み比べセット</v>
      </c>
      <c r="E84" t="str">
        <f>VLOOKUP(C84,商品一覧!$A$4:$D$18,3,FALSE)</f>
        <v>酒</v>
      </c>
      <c r="F84" s="5">
        <f>VLOOKUP(C84,商品一覧!$A$4:$D$18,4,FALSE)</f>
        <v>7800</v>
      </c>
      <c r="G84">
        <v>1</v>
      </c>
      <c r="H84" t="s">
        <v>19</v>
      </c>
      <c r="I84" t="s">
        <v>37</v>
      </c>
      <c r="J84" s="3" t="s">
        <v>14</v>
      </c>
    </row>
    <row r="85" spans="1:10" x14ac:dyDescent="0.4">
      <c r="A85">
        <v>82</v>
      </c>
      <c r="B85" s="4">
        <v>45713</v>
      </c>
      <c r="C85" s="3" t="s">
        <v>15</v>
      </c>
      <c r="D85" t="str">
        <f>VLOOKUP(C85,商品一覧!$A$4:$D$18,2,FALSE)</f>
        <v>紅白ワインセット</v>
      </c>
      <c r="E85" t="str">
        <f>VLOOKUP(C85,商品一覧!$A$4:$D$18,3,FALSE)</f>
        <v>酒</v>
      </c>
      <c r="F85" s="5">
        <f>VLOOKUP(C85,商品一覧!$A$4:$D$18,4,FALSE)</f>
        <v>6000</v>
      </c>
      <c r="G85">
        <v>1</v>
      </c>
      <c r="H85" t="s">
        <v>19</v>
      </c>
      <c r="I85" t="s">
        <v>37</v>
      </c>
      <c r="J85" s="3" t="s">
        <v>14</v>
      </c>
    </row>
    <row r="86" spans="1:10" x14ac:dyDescent="0.4">
      <c r="A86">
        <v>83</v>
      </c>
      <c r="B86" s="4">
        <v>45714</v>
      </c>
      <c r="C86" s="3" t="s">
        <v>22</v>
      </c>
      <c r="D86" t="str">
        <f>VLOOKUP(C86,商品一覧!$A$4:$D$18,2,FALSE)</f>
        <v>タオルハンカチ（婦人用）</v>
      </c>
      <c r="E86" t="str">
        <f>VLOOKUP(C86,商品一覧!$A$4:$D$18,3,FALSE)</f>
        <v>タオル</v>
      </c>
      <c r="F86" s="5">
        <f>VLOOKUP(C86,商品一覧!$A$4:$D$18,4,FALSE)</f>
        <v>500</v>
      </c>
      <c r="G86">
        <v>4</v>
      </c>
      <c r="H86" t="s">
        <v>36</v>
      </c>
      <c r="I86" t="s">
        <v>23</v>
      </c>
      <c r="J86" s="3" t="s">
        <v>14</v>
      </c>
    </row>
    <row r="87" spans="1:10" x14ac:dyDescent="0.4">
      <c r="A87">
        <v>84</v>
      </c>
      <c r="B87" s="4">
        <v>45714</v>
      </c>
      <c r="C87" s="3" t="s">
        <v>40</v>
      </c>
      <c r="D87" t="str">
        <f>VLOOKUP(C87,商品一覧!$A$4:$D$18,2,FALSE)</f>
        <v>タオルセット</v>
      </c>
      <c r="E87" t="str">
        <f>VLOOKUP(C87,商品一覧!$A$4:$D$18,3,FALSE)</f>
        <v>タオル</v>
      </c>
      <c r="F87" s="5">
        <f>VLOOKUP(C87,商品一覧!$A$4:$D$18,4,FALSE)</f>
        <v>3000</v>
      </c>
      <c r="G87">
        <v>1</v>
      </c>
      <c r="H87" t="s">
        <v>16</v>
      </c>
      <c r="I87" t="s">
        <v>23</v>
      </c>
      <c r="J87" s="3" t="s">
        <v>21</v>
      </c>
    </row>
    <row r="88" spans="1:10" x14ac:dyDescent="0.4">
      <c r="A88">
        <v>85</v>
      </c>
      <c r="B88" s="4">
        <v>45715</v>
      </c>
      <c r="C88" s="3" t="s">
        <v>31</v>
      </c>
      <c r="D88" t="str">
        <f>VLOOKUP(C88,商品一覧!$A$4:$D$18,2,FALSE)</f>
        <v>鯛まんじゅう</v>
      </c>
      <c r="E88" t="str">
        <f>VLOOKUP(C88,商品一覧!$A$4:$D$18,3,FALSE)</f>
        <v>菓子</v>
      </c>
      <c r="F88" s="5">
        <f>VLOOKUP(C88,商品一覧!$A$4:$D$18,4,FALSE)</f>
        <v>200</v>
      </c>
      <c r="G88">
        <v>10</v>
      </c>
      <c r="H88" t="s">
        <v>16</v>
      </c>
      <c r="I88" t="s">
        <v>17</v>
      </c>
      <c r="J88" s="3" t="s">
        <v>14</v>
      </c>
    </row>
    <row r="89" spans="1:10" x14ac:dyDescent="0.4">
      <c r="A89">
        <v>86</v>
      </c>
      <c r="B89" s="4">
        <v>45715</v>
      </c>
      <c r="C89" s="3" t="s">
        <v>24</v>
      </c>
      <c r="D89" t="str">
        <f>VLOOKUP(C89,商品一覧!$A$4:$D$18,2,FALSE)</f>
        <v>日本酒飲み比べセット</v>
      </c>
      <c r="E89" t="str">
        <f>VLOOKUP(C89,商品一覧!$A$4:$D$18,3,FALSE)</f>
        <v>酒</v>
      </c>
      <c r="F89" s="5">
        <f>VLOOKUP(C89,商品一覧!$A$4:$D$18,4,FALSE)</f>
        <v>7800</v>
      </c>
      <c r="G89">
        <v>1</v>
      </c>
      <c r="H89" t="s">
        <v>16</v>
      </c>
      <c r="I89" t="s">
        <v>17</v>
      </c>
      <c r="J89" s="3" t="s">
        <v>21</v>
      </c>
    </row>
    <row r="90" spans="1:10" x14ac:dyDescent="0.4">
      <c r="A90">
        <v>87</v>
      </c>
      <c r="B90" s="4">
        <v>45716</v>
      </c>
      <c r="C90" s="3" t="s">
        <v>40</v>
      </c>
      <c r="D90" t="str">
        <f>VLOOKUP(C90,商品一覧!$A$4:$D$18,2,FALSE)</f>
        <v>タオルセット</v>
      </c>
      <c r="E90" t="str">
        <f>VLOOKUP(C90,商品一覧!$A$4:$D$18,3,FALSE)</f>
        <v>タオル</v>
      </c>
      <c r="F90" s="5">
        <f>VLOOKUP(C90,商品一覧!$A$4:$D$18,4,FALSE)</f>
        <v>3000</v>
      </c>
      <c r="G90">
        <v>3</v>
      </c>
      <c r="H90" t="s">
        <v>19</v>
      </c>
      <c r="I90" t="s">
        <v>23</v>
      </c>
      <c r="J90" s="3" t="s">
        <v>14</v>
      </c>
    </row>
    <row r="91" spans="1:10" x14ac:dyDescent="0.4">
      <c r="A91">
        <v>88</v>
      </c>
      <c r="B91" s="4">
        <v>45717</v>
      </c>
      <c r="C91" s="3" t="s">
        <v>41</v>
      </c>
      <c r="D91" t="str">
        <f>VLOOKUP(C91,商品一覧!$A$4:$D$18,2,FALSE)</f>
        <v>バスタオル</v>
      </c>
      <c r="E91" t="str">
        <f>VLOOKUP(C91,商品一覧!$A$4:$D$18,3,FALSE)</f>
        <v>タオル</v>
      </c>
      <c r="F91" s="5">
        <f>VLOOKUP(C91,商品一覧!$A$4:$D$18,4,FALSE)</f>
        <v>1800</v>
      </c>
      <c r="G91">
        <v>1</v>
      </c>
      <c r="H91" t="s">
        <v>42</v>
      </c>
      <c r="I91" t="s">
        <v>29</v>
      </c>
      <c r="J91" s="3" t="s">
        <v>21</v>
      </c>
    </row>
    <row r="92" spans="1:10" x14ac:dyDescent="0.4">
      <c r="A92">
        <v>89</v>
      </c>
      <c r="B92" s="4">
        <v>45717</v>
      </c>
      <c r="C92" s="3" t="s">
        <v>43</v>
      </c>
      <c r="D92" t="str">
        <f>VLOOKUP(C92,商品一覧!$A$4:$D$18,2,FALSE)</f>
        <v>フェイスタオル</v>
      </c>
      <c r="E92" t="str">
        <f>VLOOKUP(C92,商品一覧!$A$4:$D$18,3,FALSE)</f>
        <v>タオル</v>
      </c>
      <c r="F92" s="5">
        <f>VLOOKUP(C92,商品一覧!$A$4:$D$18,4,FALSE)</f>
        <v>800</v>
      </c>
      <c r="G92">
        <v>1</v>
      </c>
      <c r="H92" t="s">
        <v>42</v>
      </c>
      <c r="I92" t="s">
        <v>29</v>
      </c>
      <c r="J92" s="3" t="s">
        <v>21</v>
      </c>
    </row>
    <row r="93" spans="1:10" x14ac:dyDescent="0.4">
      <c r="A93">
        <v>90</v>
      </c>
      <c r="B93" s="4">
        <v>45717</v>
      </c>
      <c r="C93" s="3" t="s">
        <v>11</v>
      </c>
      <c r="D93" t="str">
        <f>VLOOKUP(C93,商品一覧!$A$4:$D$18,2,FALSE)</f>
        <v>スイーツバラエティ</v>
      </c>
      <c r="E93" t="str">
        <f>VLOOKUP(C93,商品一覧!$A$4:$D$18,3,FALSE)</f>
        <v>菓子</v>
      </c>
      <c r="F93" s="5">
        <f>VLOOKUP(C93,商品一覧!$A$4:$D$18,4,FALSE)</f>
        <v>2500</v>
      </c>
      <c r="G93">
        <v>1</v>
      </c>
      <c r="H93" t="s">
        <v>12</v>
      </c>
      <c r="I93" t="s">
        <v>46</v>
      </c>
      <c r="J93" s="3" t="s">
        <v>14</v>
      </c>
    </row>
    <row r="94" spans="1:10" x14ac:dyDescent="0.4">
      <c r="A94">
        <v>91</v>
      </c>
      <c r="B94" s="4">
        <v>45718</v>
      </c>
      <c r="C94" s="3" t="s">
        <v>24</v>
      </c>
      <c r="D94" t="str">
        <f>VLOOKUP(C94,商品一覧!$A$4:$D$18,2,FALSE)</f>
        <v>日本酒飲み比べセット</v>
      </c>
      <c r="E94" t="str">
        <f>VLOOKUP(C94,商品一覧!$A$4:$D$18,3,FALSE)</f>
        <v>酒</v>
      </c>
      <c r="F94" s="5">
        <f>VLOOKUP(C94,商品一覧!$A$4:$D$18,4,FALSE)</f>
        <v>7800</v>
      </c>
      <c r="G94">
        <v>1</v>
      </c>
      <c r="H94" t="s">
        <v>16</v>
      </c>
      <c r="I94" t="s">
        <v>37</v>
      </c>
      <c r="J94" s="3" t="s">
        <v>14</v>
      </c>
    </row>
    <row r="95" spans="1:10" x14ac:dyDescent="0.4">
      <c r="A95">
        <v>92</v>
      </c>
      <c r="B95" s="4">
        <v>45719</v>
      </c>
      <c r="C95" s="3" t="s">
        <v>15</v>
      </c>
      <c r="D95" t="str">
        <f>VLOOKUP(C95,商品一覧!$A$4:$D$18,2,FALSE)</f>
        <v>紅白ワインセット</v>
      </c>
      <c r="E95" t="str">
        <f>VLOOKUP(C95,商品一覧!$A$4:$D$18,3,FALSE)</f>
        <v>酒</v>
      </c>
      <c r="F95" s="5">
        <f>VLOOKUP(C95,商品一覧!$A$4:$D$18,4,FALSE)</f>
        <v>6000</v>
      </c>
      <c r="G95">
        <v>1</v>
      </c>
      <c r="H95" t="s">
        <v>12</v>
      </c>
      <c r="I95" t="s">
        <v>23</v>
      </c>
      <c r="J95" s="3" t="s">
        <v>21</v>
      </c>
    </row>
    <row r="96" spans="1:10" x14ac:dyDescent="0.4">
      <c r="A96">
        <v>93</v>
      </c>
      <c r="B96" s="4">
        <v>45719</v>
      </c>
      <c r="C96" s="3" t="s">
        <v>24</v>
      </c>
      <c r="D96" t="str">
        <f>VLOOKUP(C96,商品一覧!$A$4:$D$18,2,FALSE)</f>
        <v>日本酒飲み比べセット</v>
      </c>
      <c r="E96" t="str">
        <f>VLOOKUP(C96,商品一覧!$A$4:$D$18,3,FALSE)</f>
        <v>酒</v>
      </c>
      <c r="F96" s="5">
        <f>VLOOKUP(C96,商品一覧!$A$4:$D$18,4,FALSE)</f>
        <v>7800</v>
      </c>
      <c r="G96">
        <v>1</v>
      </c>
      <c r="H96" t="s">
        <v>16</v>
      </c>
      <c r="I96" t="s">
        <v>17</v>
      </c>
      <c r="J96" s="3" t="s">
        <v>21</v>
      </c>
    </row>
    <row r="97" spans="1:10" x14ac:dyDescent="0.4">
      <c r="A97">
        <v>94</v>
      </c>
      <c r="B97" s="4">
        <v>45720</v>
      </c>
      <c r="C97" s="3" t="s">
        <v>32</v>
      </c>
      <c r="D97" t="str">
        <f>VLOOKUP(C97,商品一覧!$A$4:$D$18,2,FALSE)</f>
        <v>スイーツバラエティ</v>
      </c>
      <c r="E97" t="str">
        <f>VLOOKUP(C97,商品一覧!$A$4:$D$18,3,FALSE)</f>
        <v>菓子</v>
      </c>
      <c r="F97" s="5">
        <f>VLOOKUP(C97,商品一覧!$A$4:$D$18,4,FALSE)</f>
        <v>2500</v>
      </c>
      <c r="G97">
        <v>1</v>
      </c>
      <c r="H97" t="s">
        <v>33</v>
      </c>
      <c r="I97" t="s">
        <v>53</v>
      </c>
      <c r="J97" s="3" t="s">
        <v>52</v>
      </c>
    </row>
    <row r="98" spans="1:10" x14ac:dyDescent="0.4">
      <c r="A98">
        <v>95</v>
      </c>
      <c r="B98" s="4">
        <v>45721</v>
      </c>
      <c r="C98" s="3" t="s">
        <v>39</v>
      </c>
      <c r="D98" t="str">
        <f>VLOOKUP(C98,商品一覧!$A$4:$D$18,2,FALSE)</f>
        <v>ポピーセレクションZ</v>
      </c>
      <c r="E98" t="str">
        <f>VLOOKUP(C98,商品一覧!$A$4:$D$18,3,FALSE)</f>
        <v>カタログ</v>
      </c>
      <c r="F98" s="5">
        <f>VLOOKUP(C98,商品一覧!$A$4:$D$18,4,FALSE)</f>
        <v>2000</v>
      </c>
      <c r="G98">
        <v>4</v>
      </c>
      <c r="H98" t="s">
        <v>36</v>
      </c>
      <c r="I98" t="s">
        <v>23</v>
      </c>
      <c r="J98" s="3" t="s">
        <v>14</v>
      </c>
    </row>
    <row r="99" spans="1:10" x14ac:dyDescent="0.4">
      <c r="A99">
        <v>96</v>
      </c>
      <c r="B99" s="4">
        <v>45721</v>
      </c>
      <c r="C99" s="3" t="s">
        <v>31</v>
      </c>
      <c r="D99" t="str">
        <f>VLOOKUP(C99,商品一覧!$A$4:$D$18,2,FALSE)</f>
        <v>鯛まんじゅう</v>
      </c>
      <c r="E99" t="str">
        <f>VLOOKUP(C99,商品一覧!$A$4:$D$18,3,FALSE)</f>
        <v>菓子</v>
      </c>
      <c r="F99" s="5">
        <f>VLOOKUP(C99,商品一覧!$A$4:$D$18,4,FALSE)</f>
        <v>200</v>
      </c>
      <c r="G99">
        <v>10</v>
      </c>
      <c r="H99" t="s">
        <v>12</v>
      </c>
      <c r="I99" t="s">
        <v>17</v>
      </c>
      <c r="J99" s="3" t="s">
        <v>21</v>
      </c>
    </row>
    <row r="100" spans="1:10" x14ac:dyDescent="0.4">
      <c r="A100">
        <v>97</v>
      </c>
      <c r="B100" s="4">
        <v>45722</v>
      </c>
      <c r="C100" s="3" t="s">
        <v>25</v>
      </c>
      <c r="D100" t="str">
        <f>VLOOKUP(C100,商品一覧!$A$4:$D$18,2,FALSE)</f>
        <v>ポピーセレクションG</v>
      </c>
      <c r="E100" t="str">
        <f>VLOOKUP(C100,商品一覧!$A$4:$D$18,3,FALSE)</f>
        <v>カタログ</v>
      </c>
      <c r="F100" s="5">
        <f>VLOOKUP(C100,商品一覧!$A$4:$D$18,4,FALSE)</f>
        <v>5000</v>
      </c>
      <c r="G100">
        <v>1</v>
      </c>
      <c r="H100" t="s">
        <v>16</v>
      </c>
      <c r="I100" t="s">
        <v>23</v>
      </c>
      <c r="J100" s="3" t="s">
        <v>14</v>
      </c>
    </row>
    <row r="101" spans="1:10" x14ac:dyDescent="0.4">
      <c r="A101">
        <v>98</v>
      </c>
      <c r="B101" s="4">
        <v>45722</v>
      </c>
      <c r="C101" s="3" t="s">
        <v>44</v>
      </c>
      <c r="D101" t="str">
        <f>VLOOKUP(C101,商品一覧!$A$4:$D$18,2,FALSE)</f>
        <v>ポピーセレクションR</v>
      </c>
      <c r="E101" t="str">
        <f>VLOOKUP(C101,商品一覧!$A$4:$D$18,3,FALSE)</f>
        <v>カタログ</v>
      </c>
      <c r="F101" s="5">
        <f>VLOOKUP(C101,商品一覧!$A$4:$D$18,4,FALSE)</f>
        <v>3000</v>
      </c>
      <c r="G101">
        <v>2</v>
      </c>
      <c r="H101" t="s">
        <v>19</v>
      </c>
      <c r="I101" t="s">
        <v>23</v>
      </c>
      <c r="J101" s="3" t="s">
        <v>14</v>
      </c>
    </row>
    <row r="102" spans="1:10" x14ac:dyDescent="0.4">
      <c r="A102">
        <v>99</v>
      </c>
      <c r="B102" s="4">
        <v>45723</v>
      </c>
      <c r="C102" s="3" t="s">
        <v>15</v>
      </c>
      <c r="D102" t="str">
        <f>VLOOKUP(C102,商品一覧!$A$4:$D$18,2,FALSE)</f>
        <v>紅白ワインセット</v>
      </c>
      <c r="E102" t="str">
        <f>VLOOKUP(C102,商品一覧!$A$4:$D$18,3,FALSE)</f>
        <v>酒</v>
      </c>
      <c r="F102" s="5">
        <f>VLOOKUP(C102,商品一覧!$A$4:$D$18,4,FALSE)</f>
        <v>6000</v>
      </c>
      <c r="G102">
        <v>1</v>
      </c>
      <c r="H102" t="s">
        <v>16</v>
      </c>
      <c r="I102" t="s">
        <v>17</v>
      </c>
      <c r="J102" s="3" t="s">
        <v>21</v>
      </c>
    </row>
    <row r="103" spans="1:10" x14ac:dyDescent="0.4">
      <c r="A103">
        <v>100</v>
      </c>
      <c r="B103" s="4">
        <v>45724</v>
      </c>
      <c r="C103" s="3" t="s">
        <v>24</v>
      </c>
      <c r="D103" t="str">
        <f>VLOOKUP(C103,商品一覧!$A$4:$D$18,2,FALSE)</f>
        <v>日本酒飲み比べセット</v>
      </c>
      <c r="E103" t="str">
        <f>VLOOKUP(C103,商品一覧!$A$4:$D$18,3,FALSE)</f>
        <v>酒</v>
      </c>
      <c r="F103" s="5">
        <f>VLOOKUP(C103,商品一覧!$A$4:$D$18,4,FALSE)</f>
        <v>7800</v>
      </c>
      <c r="G103">
        <v>1</v>
      </c>
      <c r="H103" t="s">
        <v>42</v>
      </c>
      <c r="I103" t="s">
        <v>17</v>
      </c>
      <c r="J103" s="3" t="s">
        <v>21</v>
      </c>
    </row>
    <row r="104" spans="1:10" x14ac:dyDescent="0.4">
      <c r="A104">
        <v>101</v>
      </c>
      <c r="B104" s="4">
        <v>45725</v>
      </c>
      <c r="C104" s="3" t="s">
        <v>31</v>
      </c>
      <c r="D104" t="str">
        <f>VLOOKUP(C104,商品一覧!$A$4:$D$18,2,FALSE)</f>
        <v>鯛まんじゅう</v>
      </c>
      <c r="E104" t="str">
        <f>VLOOKUP(C104,商品一覧!$A$4:$D$18,3,FALSE)</f>
        <v>菓子</v>
      </c>
      <c r="F104" s="5">
        <f>VLOOKUP(C104,商品一覧!$A$4:$D$18,4,FALSE)</f>
        <v>200</v>
      </c>
      <c r="G104">
        <v>6</v>
      </c>
      <c r="H104" t="s">
        <v>42</v>
      </c>
      <c r="I104" t="s">
        <v>17</v>
      </c>
      <c r="J104" s="3" t="s">
        <v>21</v>
      </c>
    </row>
    <row r="105" spans="1:10" x14ac:dyDescent="0.4">
      <c r="A105">
        <v>102</v>
      </c>
      <c r="B105" s="4">
        <v>45726</v>
      </c>
      <c r="C105" s="3" t="s">
        <v>11</v>
      </c>
      <c r="D105" t="str">
        <f>VLOOKUP(C105,商品一覧!$A$4:$D$18,2,FALSE)</f>
        <v>スイーツバラエティ</v>
      </c>
      <c r="E105" t="str">
        <f>VLOOKUP(C105,商品一覧!$A$4:$D$18,3,FALSE)</f>
        <v>菓子</v>
      </c>
      <c r="F105" s="5">
        <f>VLOOKUP(C105,商品一覧!$A$4:$D$18,4,FALSE)</f>
        <v>2500</v>
      </c>
      <c r="G105">
        <v>2</v>
      </c>
      <c r="H105" t="s">
        <v>12</v>
      </c>
      <c r="I105" t="s">
        <v>23</v>
      </c>
      <c r="J105" s="3" t="s">
        <v>14</v>
      </c>
    </row>
    <row r="106" spans="1:10" x14ac:dyDescent="0.4">
      <c r="A106">
        <v>103</v>
      </c>
      <c r="B106" s="4">
        <v>45726</v>
      </c>
      <c r="C106" s="3" t="s">
        <v>40</v>
      </c>
      <c r="D106" t="str">
        <f>VLOOKUP(C106,商品一覧!$A$4:$D$18,2,FALSE)</f>
        <v>タオルセット</v>
      </c>
      <c r="E106" t="str">
        <f>VLOOKUP(C106,商品一覧!$A$4:$D$18,3,FALSE)</f>
        <v>タオル</v>
      </c>
      <c r="F106" s="5">
        <f>VLOOKUP(C106,商品一覧!$A$4:$D$18,4,FALSE)</f>
        <v>3000</v>
      </c>
      <c r="G106">
        <v>1</v>
      </c>
      <c r="H106" t="s">
        <v>16</v>
      </c>
      <c r="I106" t="s">
        <v>23</v>
      </c>
      <c r="J106" s="3" t="s">
        <v>21</v>
      </c>
    </row>
    <row r="107" spans="1:10" x14ac:dyDescent="0.4">
      <c r="A107">
        <v>104</v>
      </c>
      <c r="B107" s="4">
        <v>45726</v>
      </c>
      <c r="C107" s="3" t="s">
        <v>25</v>
      </c>
      <c r="D107" t="str">
        <f>VLOOKUP(C107,商品一覧!$A$4:$D$18,2,FALSE)</f>
        <v>ポピーセレクションG</v>
      </c>
      <c r="E107" t="str">
        <f>VLOOKUP(C107,商品一覧!$A$4:$D$18,3,FALSE)</f>
        <v>カタログ</v>
      </c>
      <c r="F107" s="5">
        <f>VLOOKUP(C107,商品一覧!$A$4:$D$18,4,FALSE)</f>
        <v>5000</v>
      </c>
      <c r="G107">
        <v>1</v>
      </c>
      <c r="H107" t="s">
        <v>16</v>
      </c>
      <c r="I107" t="s">
        <v>26</v>
      </c>
      <c r="J107" s="3" t="s">
        <v>21</v>
      </c>
    </row>
    <row r="108" spans="1:10" x14ac:dyDescent="0.4">
      <c r="A108">
        <v>105</v>
      </c>
      <c r="B108" s="4">
        <v>45727</v>
      </c>
      <c r="C108" s="3" t="s">
        <v>31</v>
      </c>
      <c r="D108" t="str">
        <f>VLOOKUP(C108,商品一覧!$A$4:$D$18,2,FALSE)</f>
        <v>鯛まんじゅう</v>
      </c>
      <c r="E108" t="str">
        <f>VLOOKUP(C108,商品一覧!$A$4:$D$18,3,FALSE)</f>
        <v>菓子</v>
      </c>
      <c r="F108" s="5">
        <f>VLOOKUP(C108,商品一覧!$A$4:$D$18,4,FALSE)</f>
        <v>200</v>
      </c>
      <c r="G108">
        <v>10</v>
      </c>
      <c r="H108" t="s">
        <v>12</v>
      </c>
      <c r="I108" t="s">
        <v>37</v>
      </c>
      <c r="J108" s="3" t="s">
        <v>14</v>
      </c>
    </row>
    <row r="109" spans="1:10" x14ac:dyDescent="0.4">
      <c r="A109">
        <v>106</v>
      </c>
      <c r="B109" s="4">
        <v>45728</v>
      </c>
      <c r="C109" s="3" t="s">
        <v>22</v>
      </c>
      <c r="D109" t="str">
        <f>VLOOKUP(C109,商品一覧!$A$4:$D$18,2,FALSE)</f>
        <v>タオルハンカチ（婦人用）</v>
      </c>
      <c r="E109" t="str">
        <f>VLOOKUP(C109,商品一覧!$A$4:$D$18,3,FALSE)</f>
        <v>タオル</v>
      </c>
      <c r="F109" s="5">
        <f>VLOOKUP(C109,商品一覧!$A$4:$D$18,4,FALSE)</f>
        <v>500</v>
      </c>
      <c r="G109">
        <v>17</v>
      </c>
      <c r="H109" t="s">
        <v>19</v>
      </c>
      <c r="I109" t="s">
        <v>26</v>
      </c>
      <c r="J109" s="3" t="s">
        <v>14</v>
      </c>
    </row>
    <row r="110" spans="1:10" x14ac:dyDescent="0.4">
      <c r="A110">
        <v>107</v>
      </c>
      <c r="B110" s="4">
        <v>45728</v>
      </c>
      <c r="C110" s="3" t="s">
        <v>38</v>
      </c>
      <c r="D110" t="str">
        <f>VLOOKUP(C110,商品一覧!$A$4:$D$18,2,FALSE)</f>
        <v>プチパイ詰め合わせ</v>
      </c>
      <c r="E110" t="str">
        <f>VLOOKUP(C110,商品一覧!$A$4:$D$18,3,FALSE)</f>
        <v>菓子</v>
      </c>
      <c r="F110" s="5">
        <f>VLOOKUP(C110,商品一覧!$A$4:$D$18,4,FALSE)</f>
        <v>800</v>
      </c>
      <c r="G110">
        <v>10</v>
      </c>
      <c r="H110" t="s">
        <v>19</v>
      </c>
      <c r="I110" t="s">
        <v>17</v>
      </c>
      <c r="J110" s="3" t="s">
        <v>14</v>
      </c>
    </row>
    <row r="111" spans="1:10" x14ac:dyDescent="0.4">
      <c r="A111">
        <v>108</v>
      </c>
      <c r="B111" s="4">
        <v>45728</v>
      </c>
      <c r="C111" s="3" t="s">
        <v>24</v>
      </c>
      <c r="D111" t="str">
        <f>VLOOKUP(C111,商品一覧!$A$4:$D$18,2,FALSE)</f>
        <v>日本酒飲み比べセット</v>
      </c>
      <c r="E111" t="str">
        <f>VLOOKUP(C111,商品一覧!$A$4:$D$18,3,FALSE)</f>
        <v>酒</v>
      </c>
      <c r="F111" s="5">
        <f>VLOOKUP(C111,商品一覧!$A$4:$D$18,4,FALSE)</f>
        <v>7800</v>
      </c>
      <c r="G111">
        <v>3</v>
      </c>
      <c r="H111" t="s">
        <v>19</v>
      </c>
      <c r="I111" t="s">
        <v>26</v>
      </c>
      <c r="J111" s="3" t="s">
        <v>14</v>
      </c>
    </row>
    <row r="112" spans="1:10" x14ac:dyDescent="0.4">
      <c r="A112">
        <v>109</v>
      </c>
      <c r="B112" s="4">
        <v>45729</v>
      </c>
      <c r="C112" s="3" t="s">
        <v>28</v>
      </c>
      <c r="D112" t="str">
        <f>VLOOKUP(C112,商品一覧!$A$4:$D$18,2,FALSE)</f>
        <v>プチクッキー詰め合わせ</v>
      </c>
      <c r="E112" t="str">
        <f>VLOOKUP(C112,商品一覧!$A$4:$D$18,3,FALSE)</f>
        <v>菓子</v>
      </c>
      <c r="F112" s="5">
        <f>VLOOKUP(C112,商品一覧!$A$4:$D$18,4,FALSE)</f>
        <v>700</v>
      </c>
      <c r="G112">
        <v>10</v>
      </c>
      <c r="H112" t="s">
        <v>19</v>
      </c>
      <c r="I112" t="s">
        <v>23</v>
      </c>
      <c r="J112" s="3" t="s">
        <v>14</v>
      </c>
    </row>
    <row r="113" spans="1:10" x14ac:dyDescent="0.4">
      <c r="A113">
        <v>110</v>
      </c>
      <c r="B113" s="4">
        <v>45729</v>
      </c>
      <c r="C113" s="3" t="s">
        <v>30</v>
      </c>
      <c r="D113" t="str">
        <f>VLOOKUP(C113,商品一覧!$A$4:$D$18,2,FALSE)</f>
        <v>プチチョコ詰め合わせ</v>
      </c>
      <c r="E113" t="str">
        <f>VLOOKUP(C113,商品一覧!$A$4:$D$18,3,FALSE)</f>
        <v>菓子</v>
      </c>
      <c r="F113" s="5">
        <f>VLOOKUP(C113,商品一覧!$A$4:$D$18,4,FALSE)</f>
        <v>600</v>
      </c>
      <c r="G113">
        <v>8</v>
      </c>
      <c r="H113" t="s">
        <v>19</v>
      </c>
      <c r="I113" t="s">
        <v>17</v>
      </c>
      <c r="J113" s="3" t="s">
        <v>14</v>
      </c>
    </row>
    <row r="114" spans="1:10" x14ac:dyDescent="0.4">
      <c r="A114">
        <v>111</v>
      </c>
      <c r="B114" s="4">
        <v>45729</v>
      </c>
      <c r="C114" s="3" t="s">
        <v>22</v>
      </c>
      <c r="D114" t="str">
        <f>VLOOKUP(C114,商品一覧!$A$4:$D$18,2,FALSE)</f>
        <v>タオルハンカチ（婦人用）</v>
      </c>
      <c r="E114" t="str">
        <f>VLOOKUP(C114,商品一覧!$A$4:$D$18,3,FALSE)</f>
        <v>タオル</v>
      </c>
      <c r="F114" s="5">
        <f>VLOOKUP(C114,商品一覧!$A$4:$D$18,4,FALSE)</f>
        <v>500</v>
      </c>
      <c r="G114">
        <v>6</v>
      </c>
      <c r="H114" t="s">
        <v>19</v>
      </c>
      <c r="I114" t="s">
        <v>17</v>
      </c>
      <c r="J114" s="3" t="s">
        <v>14</v>
      </c>
    </row>
    <row r="115" spans="1:10" x14ac:dyDescent="0.4">
      <c r="A115">
        <v>112</v>
      </c>
      <c r="B115" s="4">
        <v>45729</v>
      </c>
      <c r="C115" s="3" t="s">
        <v>11</v>
      </c>
      <c r="D115" t="str">
        <f>VLOOKUP(C115,商品一覧!$A$4:$D$18,2,FALSE)</f>
        <v>スイーツバラエティ</v>
      </c>
      <c r="E115" t="str">
        <f>VLOOKUP(C115,商品一覧!$A$4:$D$18,3,FALSE)</f>
        <v>菓子</v>
      </c>
      <c r="F115" s="5">
        <f>VLOOKUP(C115,商品一覧!$A$4:$D$18,4,FALSE)</f>
        <v>2500</v>
      </c>
      <c r="G115">
        <v>1</v>
      </c>
      <c r="H115" t="s">
        <v>12</v>
      </c>
      <c r="I115" t="s">
        <v>23</v>
      </c>
      <c r="J115" s="3" t="s">
        <v>21</v>
      </c>
    </row>
    <row r="116" spans="1:10" x14ac:dyDescent="0.4">
      <c r="A116">
        <v>113</v>
      </c>
      <c r="B116" s="4">
        <v>45730</v>
      </c>
      <c r="C116" s="3" t="s">
        <v>30</v>
      </c>
      <c r="D116" t="str">
        <f>VLOOKUP(C116,商品一覧!$A$4:$D$18,2,FALSE)</f>
        <v>プチチョコ詰め合わせ</v>
      </c>
      <c r="E116" t="str">
        <f>VLOOKUP(C116,商品一覧!$A$4:$D$18,3,FALSE)</f>
        <v>菓子</v>
      </c>
      <c r="F116" s="5">
        <f>VLOOKUP(C116,商品一覧!$A$4:$D$18,4,FALSE)</f>
        <v>600</v>
      </c>
      <c r="G116">
        <v>5</v>
      </c>
      <c r="H116" t="s">
        <v>19</v>
      </c>
      <c r="I116" t="s">
        <v>29</v>
      </c>
      <c r="J116" s="3" t="s">
        <v>14</v>
      </c>
    </row>
    <row r="117" spans="1:10" x14ac:dyDescent="0.4">
      <c r="A117">
        <v>114</v>
      </c>
      <c r="B117" s="4">
        <v>45730</v>
      </c>
      <c r="C117" s="3" t="s">
        <v>15</v>
      </c>
      <c r="D117" t="str">
        <f>VLOOKUP(C117,商品一覧!$A$4:$D$18,2,FALSE)</f>
        <v>紅白ワインセット</v>
      </c>
      <c r="E117" t="str">
        <f>VLOOKUP(C117,商品一覧!$A$4:$D$18,3,FALSE)</f>
        <v>酒</v>
      </c>
      <c r="F117" s="5">
        <f>VLOOKUP(C117,商品一覧!$A$4:$D$18,4,FALSE)</f>
        <v>6000</v>
      </c>
      <c r="G117">
        <v>1</v>
      </c>
      <c r="H117" t="s">
        <v>19</v>
      </c>
      <c r="I117" t="s">
        <v>26</v>
      </c>
      <c r="J117" s="3" t="s">
        <v>14</v>
      </c>
    </row>
    <row r="118" spans="1:10" x14ac:dyDescent="0.4">
      <c r="A118">
        <v>115</v>
      </c>
      <c r="B118" s="4">
        <v>45730</v>
      </c>
      <c r="C118" s="3" t="s">
        <v>11</v>
      </c>
      <c r="D118" t="str">
        <f>VLOOKUP(C118,商品一覧!$A$4:$D$18,2,FALSE)</f>
        <v>スイーツバラエティ</v>
      </c>
      <c r="E118" t="str">
        <f>VLOOKUP(C118,商品一覧!$A$4:$D$18,3,FALSE)</f>
        <v>菓子</v>
      </c>
      <c r="F118" s="5">
        <f>VLOOKUP(C118,商品一覧!$A$4:$D$18,4,FALSE)</f>
        <v>2500</v>
      </c>
      <c r="G118">
        <v>2</v>
      </c>
      <c r="H118" t="s">
        <v>12</v>
      </c>
      <c r="I118" t="s">
        <v>17</v>
      </c>
      <c r="J118" s="3" t="s">
        <v>21</v>
      </c>
    </row>
    <row r="119" spans="1:10" x14ac:dyDescent="0.4">
      <c r="A119">
        <v>116</v>
      </c>
      <c r="B119" s="4">
        <v>45731</v>
      </c>
      <c r="C119" s="3" t="s">
        <v>28</v>
      </c>
      <c r="D119" t="str">
        <f>VLOOKUP(C119,商品一覧!$A$4:$D$18,2,FALSE)</f>
        <v>プチクッキー詰め合わせ</v>
      </c>
      <c r="E119" t="str">
        <f>VLOOKUP(C119,商品一覧!$A$4:$D$18,3,FALSE)</f>
        <v>菓子</v>
      </c>
      <c r="F119" s="5">
        <f>VLOOKUP(C119,商品一覧!$A$4:$D$18,4,FALSE)</f>
        <v>700</v>
      </c>
      <c r="G119">
        <v>2</v>
      </c>
      <c r="H119" t="s">
        <v>12</v>
      </c>
      <c r="I119" t="s">
        <v>23</v>
      </c>
      <c r="J119" s="3" t="s">
        <v>14</v>
      </c>
    </row>
    <row r="120" spans="1:10" x14ac:dyDescent="0.4">
      <c r="A120">
        <v>117</v>
      </c>
      <c r="B120" s="4">
        <v>45731</v>
      </c>
      <c r="C120" s="3" t="s">
        <v>11</v>
      </c>
      <c r="D120" t="str">
        <f>VLOOKUP(C120,商品一覧!$A$4:$D$18,2,FALSE)</f>
        <v>スイーツバラエティ</v>
      </c>
      <c r="E120" t="str">
        <f>VLOOKUP(C120,商品一覧!$A$4:$D$18,3,FALSE)</f>
        <v>菓子</v>
      </c>
      <c r="F120" s="5">
        <f>VLOOKUP(C120,商品一覧!$A$4:$D$18,4,FALSE)</f>
        <v>2500</v>
      </c>
      <c r="G120">
        <v>1</v>
      </c>
      <c r="H120" t="s">
        <v>12</v>
      </c>
      <c r="I120" t="s">
        <v>23</v>
      </c>
      <c r="J120" s="3" t="s">
        <v>21</v>
      </c>
    </row>
    <row r="121" spans="1:10" x14ac:dyDescent="0.4">
      <c r="A121">
        <v>118</v>
      </c>
      <c r="B121" s="4">
        <v>45732</v>
      </c>
      <c r="C121" s="3" t="s">
        <v>40</v>
      </c>
      <c r="D121" t="str">
        <f>VLOOKUP(C121,商品一覧!$A$4:$D$18,2,FALSE)</f>
        <v>タオルセット</v>
      </c>
      <c r="E121" t="str">
        <f>VLOOKUP(C121,商品一覧!$A$4:$D$18,3,FALSE)</f>
        <v>タオル</v>
      </c>
      <c r="F121" s="5">
        <f>VLOOKUP(C121,商品一覧!$A$4:$D$18,4,FALSE)</f>
        <v>3000</v>
      </c>
      <c r="G121">
        <v>4</v>
      </c>
      <c r="H121" t="s">
        <v>19</v>
      </c>
      <c r="I121" t="s">
        <v>23</v>
      </c>
      <c r="J121" s="3" t="s">
        <v>14</v>
      </c>
    </row>
    <row r="122" spans="1:10" x14ac:dyDescent="0.4">
      <c r="A122">
        <v>119</v>
      </c>
      <c r="B122" s="4">
        <v>45732</v>
      </c>
      <c r="C122" s="3" t="s">
        <v>24</v>
      </c>
      <c r="D122" t="str">
        <f>VLOOKUP(C122,商品一覧!$A$4:$D$18,2,FALSE)</f>
        <v>日本酒飲み比べセット</v>
      </c>
      <c r="E122" t="str">
        <f>VLOOKUP(C122,商品一覧!$A$4:$D$18,3,FALSE)</f>
        <v>酒</v>
      </c>
      <c r="F122" s="5">
        <f>VLOOKUP(C122,商品一覧!$A$4:$D$18,4,FALSE)</f>
        <v>7800</v>
      </c>
      <c r="G122">
        <v>1</v>
      </c>
      <c r="H122" t="s">
        <v>42</v>
      </c>
      <c r="I122" t="s">
        <v>26</v>
      </c>
      <c r="J122" s="3" t="s">
        <v>21</v>
      </c>
    </row>
    <row r="123" spans="1:10" x14ac:dyDescent="0.4">
      <c r="A123">
        <v>120</v>
      </c>
      <c r="B123" s="4">
        <v>45733</v>
      </c>
      <c r="C123" s="3" t="s">
        <v>28</v>
      </c>
      <c r="D123" t="str">
        <f>VLOOKUP(C123,商品一覧!$A$4:$D$18,2,FALSE)</f>
        <v>プチクッキー詰め合わせ</v>
      </c>
      <c r="E123" t="str">
        <f>VLOOKUP(C123,商品一覧!$A$4:$D$18,3,FALSE)</f>
        <v>菓子</v>
      </c>
      <c r="F123" s="5">
        <f>VLOOKUP(C123,商品一覧!$A$4:$D$18,4,FALSE)</f>
        <v>700</v>
      </c>
      <c r="G123">
        <v>10</v>
      </c>
      <c r="H123" t="s">
        <v>19</v>
      </c>
      <c r="I123" t="s">
        <v>26</v>
      </c>
      <c r="J123" s="3" t="s">
        <v>14</v>
      </c>
    </row>
    <row r="124" spans="1:10" x14ac:dyDescent="0.4">
      <c r="A124">
        <v>121</v>
      </c>
      <c r="B124" s="4">
        <v>45734</v>
      </c>
      <c r="C124" s="3" t="s">
        <v>30</v>
      </c>
      <c r="D124" t="str">
        <f>VLOOKUP(C124,商品一覧!$A$4:$D$18,2,FALSE)</f>
        <v>プチチョコ詰め合わせ</v>
      </c>
      <c r="E124" t="str">
        <f>VLOOKUP(C124,商品一覧!$A$4:$D$18,3,FALSE)</f>
        <v>菓子</v>
      </c>
      <c r="F124" s="5">
        <f>VLOOKUP(C124,商品一覧!$A$4:$D$18,4,FALSE)</f>
        <v>600</v>
      </c>
      <c r="G124">
        <v>8</v>
      </c>
      <c r="H124" t="s">
        <v>19</v>
      </c>
      <c r="I124" t="s">
        <v>17</v>
      </c>
      <c r="J124" s="3" t="s">
        <v>14</v>
      </c>
    </row>
    <row r="125" spans="1:10" x14ac:dyDescent="0.4">
      <c r="A125">
        <v>122</v>
      </c>
      <c r="B125" s="4">
        <v>45735</v>
      </c>
      <c r="C125" s="3" t="s">
        <v>11</v>
      </c>
      <c r="D125" t="str">
        <f>VLOOKUP(C125,商品一覧!$A$4:$D$18,2,FALSE)</f>
        <v>スイーツバラエティ</v>
      </c>
      <c r="E125" t="str">
        <f>VLOOKUP(C125,商品一覧!$A$4:$D$18,3,FALSE)</f>
        <v>菓子</v>
      </c>
      <c r="F125" s="5">
        <f>VLOOKUP(C125,商品一覧!$A$4:$D$18,4,FALSE)</f>
        <v>2500</v>
      </c>
      <c r="G125">
        <v>1</v>
      </c>
      <c r="H125" t="s">
        <v>12</v>
      </c>
      <c r="I125" t="s">
        <v>23</v>
      </c>
      <c r="J125" s="3" t="s">
        <v>14</v>
      </c>
    </row>
    <row r="126" spans="1:10" x14ac:dyDescent="0.4">
      <c r="A126">
        <v>123</v>
      </c>
      <c r="B126" s="4">
        <v>45735</v>
      </c>
      <c r="C126" s="3" t="s">
        <v>31</v>
      </c>
      <c r="D126" t="str">
        <f>VLOOKUP(C126,商品一覧!$A$4:$D$18,2,FALSE)</f>
        <v>鯛まんじゅう</v>
      </c>
      <c r="E126" t="str">
        <f>VLOOKUP(C126,商品一覧!$A$4:$D$18,3,FALSE)</f>
        <v>菓子</v>
      </c>
      <c r="F126" s="5">
        <f>VLOOKUP(C126,商品一覧!$A$4:$D$18,4,FALSE)</f>
        <v>200</v>
      </c>
      <c r="G126">
        <v>10</v>
      </c>
      <c r="H126" t="s">
        <v>12</v>
      </c>
      <c r="I126" t="s">
        <v>26</v>
      </c>
      <c r="J126" s="3" t="s">
        <v>14</v>
      </c>
    </row>
    <row r="127" spans="1:10" x14ac:dyDescent="0.4">
      <c r="A127">
        <v>124</v>
      </c>
      <c r="B127" s="4">
        <v>45736</v>
      </c>
      <c r="C127" s="3" t="s">
        <v>24</v>
      </c>
      <c r="D127" t="str">
        <f>VLOOKUP(C127,商品一覧!$A$4:$D$18,2,FALSE)</f>
        <v>日本酒飲み比べセット</v>
      </c>
      <c r="E127" t="str">
        <f>VLOOKUP(C127,商品一覧!$A$4:$D$18,3,FALSE)</f>
        <v>酒</v>
      </c>
      <c r="F127" s="5">
        <f>VLOOKUP(C127,商品一覧!$A$4:$D$18,4,FALSE)</f>
        <v>7800</v>
      </c>
      <c r="G127">
        <v>1</v>
      </c>
      <c r="H127" t="s">
        <v>16</v>
      </c>
      <c r="I127" t="s">
        <v>17</v>
      </c>
      <c r="J127" s="3" t="s">
        <v>14</v>
      </c>
    </row>
    <row r="128" spans="1:10" x14ac:dyDescent="0.4">
      <c r="A128">
        <v>125</v>
      </c>
      <c r="B128" s="4">
        <v>45736</v>
      </c>
      <c r="C128" s="3" t="s">
        <v>15</v>
      </c>
      <c r="D128" t="str">
        <f>VLOOKUP(C128,商品一覧!$A$4:$D$18,2,FALSE)</f>
        <v>紅白ワインセット</v>
      </c>
      <c r="E128" t="str">
        <f>VLOOKUP(C128,商品一覧!$A$4:$D$18,3,FALSE)</f>
        <v>酒</v>
      </c>
      <c r="F128" s="5">
        <f>VLOOKUP(C128,商品一覧!$A$4:$D$18,4,FALSE)</f>
        <v>6000</v>
      </c>
      <c r="G128">
        <v>1</v>
      </c>
      <c r="H128" t="s">
        <v>12</v>
      </c>
      <c r="I128" t="s">
        <v>37</v>
      </c>
      <c r="J128" s="3" t="s">
        <v>14</v>
      </c>
    </row>
    <row r="129" spans="1:10" x14ac:dyDescent="0.4">
      <c r="A129">
        <v>126</v>
      </c>
      <c r="B129" s="4">
        <v>45737</v>
      </c>
      <c r="C129" s="3" t="s">
        <v>28</v>
      </c>
      <c r="D129" t="str">
        <f>VLOOKUP(C129,商品一覧!$A$4:$D$18,2,FALSE)</f>
        <v>プチクッキー詰め合わせ</v>
      </c>
      <c r="E129" t="str">
        <f>VLOOKUP(C129,商品一覧!$A$4:$D$18,3,FALSE)</f>
        <v>菓子</v>
      </c>
      <c r="F129" s="5">
        <f>VLOOKUP(C129,商品一覧!$A$4:$D$18,4,FALSE)</f>
        <v>700</v>
      </c>
      <c r="G129">
        <v>2</v>
      </c>
      <c r="H129" t="s">
        <v>12</v>
      </c>
      <c r="I129" t="s">
        <v>46</v>
      </c>
      <c r="J129" s="3" t="s">
        <v>21</v>
      </c>
    </row>
    <row r="130" spans="1:10" x14ac:dyDescent="0.4">
      <c r="A130">
        <v>127</v>
      </c>
      <c r="B130" s="4">
        <v>45737</v>
      </c>
      <c r="C130" s="3" t="s">
        <v>11</v>
      </c>
      <c r="D130" t="str">
        <f>VLOOKUP(C130,商品一覧!$A$4:$D$18,2,FALSE)</f>
        <v>スイーツバラエティ</v>
      </c>
      <c r="E130" t="str">
        <f>VLOOKUP(C130,商品一覧!$A$4:$D$18,3,FALSE)</f>
        <v>菓子</v>
      </c>
      <c r="F130" s="5">
        <f>VLOOKUP(C130,商品一覧!$A$4:$D$18,4,FALSE)</f>
        <v>2500</v>
      </c>
      <c r="G130">
        <v>4</v>
      </c>
      <c r="H130" t="s">
        <v>19</v>
      </c>
      <c r="I130" t="s">
        <v>17</v>
      </c>
      <c r="J130" s="3" t="s">
        <v>14</v>
      </c>
    </row>
    <row r="131" spans="1:10" x14ac:dyDescent="0.4">
      <c r="A131">
        <v>128</v>
      </c>
      <c r="B131" s="4">
        <v>45737</v>
      </c>
      <c r="C131" s="3" t="s">
        <v>15</v>
      </c>
      <c r="D131" t="str">
        <f>VLOOKUP(C131,商品一覧!$A$4:$D$18,2,FALSE)</f>
        <v>紅白ワインセット</v>
      </c>
      <c r="E131" t="str">
        <f>VLOOKUP(C131,商品一覧!$A$4:$D$18,3,FALSE)</f>
        <v>酒</v>
      </c>
      <c r="F131" s="5">
        <f>VLOOKUP(C131,商品一覧!$A$4:$D$18,4,FALSE)</f>
        <v>6000</v>
      </c>
      <c r="G131">
        <v>1</v>
      </c>
      <c r="H131" t="s">
        <v>16</v>
      </c>
      <c r="I131" t="s">
        <v>17</v>
      </c>
      <c r="J131" s="3" t="s">
        <v>21</v>
      </c>
    </row>
    <row r="132" spans="1:10" x14ac:dyDescent="0.4">
      <c r="A132">
        <v>129</v>
      </c>
      <c r="B132" s="4">
        <v>45738</v>
      </c>
      <c r="C132" s="3" t="s">
        <v>40</v>
      </c>
      <c r="D132" t="str">
        <f>VLOOKUP(C132,商品一覧!$A$4:$D$18,2,FALSE)</f>
        <v>タオルセット</v>
      </c>
      <c r="E132" t="str">
        <f>VLOOKUP(C132,商品一覧!$A$4:$D$18,3,FALSE)</f>
        <v>タオル</v>
      </c>
      <c r="F132" s="5">
        <f>VLOOKUP(C132,商品一覧!$A$4:$D$18,4,FALSE)</f>
        <v>3000</v>
      </c>
      <c r="G132">
        <v>1</v>
      </c>
      <c r="H132" t="s">
        <v>16</v>
      </c>
      <c r="I132" t="s">
        <v>23</v>
      </c>
      <c r="J132" s="3" t="s">
        <v>21</v>
      </c>
    </row>
    <row r="133" spans="1:10" x14ac:dyDescent="0.4">
      <c r="A133">
        <v>130</v>
      </c>
      <c r="B133" s="4">
        <v>45739</v>
      </c>
      <c r="C133" s="3" t="s">
        <v>11</v>
      </c>
      <c r="D133" t="str">
        <f>VLOOKUP(C133,商品一覧!$A$4:$D$18,2,FALSE)</f>
        <v>スイーツバラエティ</v>
      </c>
      <c r="E133" t="str">
        <f>VLOOKUP(C133,商品一覧!$A$4:$D$18,3,FALSE)</f>
        <v>菓子</v>
      </c>
      <c r="F133" s="5">
        <f>VLOOKUP(C133,商品一覧!$A$4:$D$18,4,FALSE)</f>
        <v>2500</v>
      </c>
      <c r="G133">
        <v>1</v>
      </c>
      <c r="H133" t="s">
        <v>19</v>
      </c>
      <c r="I133" t="s">
        <v>23</v>
      </c>
      <c r="J133" s="3" t="s">
        <v>21</v>
      </c>
    </row>
    <row r="134" spans="1:10" x14ac:dyDescent="0.4">
      <c r="A134">
        <v>131</v>
      </c>
      <c r="B134" s="4">
        <v>45739</v>
      </c>
      <c r="C134" s="3" t="s">
        <v>15</v>
      </c>
      <c r="D134" t="str">
        <f>VLOOKUP(C134,商品一覧!$A$4:$D$18,2,FALSE)</f>
        <v>紅白ワインセット</v>
      </c>
      <c r="E134" t="str">
        <f>VLOOKUP(C134,商品一覧!$A$4:$D$18,3,FALSE)</f>
        <v>酒</v>
      </c>
      <c r="F134" s="5">
        <f>VLOOKUP(C134,商品一覧!$A$4:$D$18,4,FALSE)</f>
        <v>6000</v>
      </c>
      <c r="G134">
        <v>2</v>
      </c>
      <c r="H134" t="s">
        <v>12</v>
      </c>
      <c r="I134" t="s">
        <v>23</v>
      </c>
      <c r="J134" s="3" t="s">
        <v>14</v>
      </c>
    </row>
    <row r="135" spans="1:10" x14ac:dyDescent="0.4">
      <c r="A135">
        <v>132</v>
      </c>
      <c r="B135" s="4">
        <v>45741</v>
      </c>
      <c r="C135" s="3" t="s">
        <v>24</v>
      </c>
      <c r="D135" t="str">
        <f>VLOOKUP(C135,商品一覧!$A$4:$D$18,2,FALSE)</f>
        <v>日本酒飲み比べセット</v>
      </c>
      <c r="E135" t="str">
        <f>VLOOKUP(C135,商品一覧!$A$4:$D$18,3,FALSE)</f>
        <v>酒</v>
      </c>
      <c r="F135" s="5">
        <f>VLOOKUP(C135,商品一覧!$A$4:$D$18,4,FALSE)</f>
        <v>7800</v>
      </c>
      <c r="G135">
        <v>1</v>
      </c>
      <c r="H135" t="s">
        <v>12</v>
      </c>
      <c r="I135" t="s">
        <v>23</v>
      </c>
      <c r="J135" s="3" t="s">
        <v>14</v>
      </c>
    </row>
    <row r="136" spans="1:10" x14ac:dyDescent="0.4">
      <c r="A136">
        <v>133</v>
      </c>
      <c r="B136" s="4">
        <v>45742</v>
      </c>
      <c r="C136" s="3" t="s">
        <v>18</v>
      </c>
      <c r="D136" t="str">
        <f>VLOOKUP(C136,商品一覧!$A$4:$D$18,2,FALSE)</f>
        <v>タオルハンカチ（紳士用）</v>
      </c>
      <c r="E136" t="str">
        <f>VLOOKUP(C136,商品一覧!$A$4:$D$18,3,FALSE)</f>
        <v>タオル</v>
      </c>
      <c r="F136" s="5">
        <f>VLOOKUP(C136,商品一覧!$A$4:$D$18,4,FALSE)</f>
        <v>500</v>
      </c>
      <c r="G136">
        <v>15</v>
      </c>
      <c r="H136" t="s">
        <v>19</v>
      </c>
      <c r="I136" t="s">
        <v>17</v>
      </c>
      <c r="J136" s="3" t="s">
        <v>14</v>
      </c>
    </row>
    <row r="137" spans="1:10" x14ac:dyDescent="0.4">
      <c r="A137">
        <v>134</v>
      </c>
      <c r="B137" s="4">
        <v>45742</v>
      </c>
      <c r="C137" s="3" t="s">
        <v>22</v>
      </c>
      <c r="D137" t="str">
        <f>VLOOKUP(C137,商品一覧!$A$4:$D$18,2,FALSE)</f>
        <v>タオルハンカチ（婦人用）</v>
      </c>
      <c r="E137" t="str">
        <f>VLOOKUP(C137,商品一覧!$A$4:$D$18,3,FALSE)</f>
        <v>タオル</v>
      </c>
      <c r="F137" s="5">
        <f>VLOOKUP(C137,商品一覧!$A$4:$D$18,4,FALSE)</f>
        <v>500</v>
      </c>
      <c r="G137">
        <v>20</v>
      </c>
      <c r="H137" t="s">
        <v>19</v>
      </c>
      <c r="I137" t="s">
        <v>17</v>
      </c>
      <c r="J137" s="3" t="s">
        <v>14</v>
      </c>
    </row>
    <row r="138" spans="1:10" x14ac:dyDescent="0.4">
      <c r="A138">
        <v>135</v>
      </c>
      <c r="B138" s="4">
        <v>45743</v>
      </c>
      <c r="C138" s="3" t="s">
        <v>30</v>
      </c>
      <c r="D138" t="str">
        <f>VLOOKUP(C138,商品一覧!$A$4:$D$18,2,FALSE)</f>
        <v>プチチョコ詰め合わせ</v>
      </c>
      <c r="E138" t="str">
        <f>VLOOKUP(C138,商品一覧!$A$4:$D$18,3,FALSE)</f>
        <v>菓子</v>
      </c>
      <c r="F138" s="5">
        <f>VLOOKUP(C138,商品一覧!$A$4:$D$18,4,FALSE)</f>
        <v>600</v>
      </c>
      <c r="G138">
        <v>10</v>
      </c>
      <c r="H138" t="s">
        <v>19</v>
      </c>
      <c r="I138" t="s">
        <v>26</v>
      </c>
      <c r="J138" s="3" t="s">
        <v>21</v>
      </c>
    </row>
    <row r="139" spans="1:10" x14ac:dyDescent="0.4">
      <c r="A139">
        <v>136</v>
      </c>
      <c r="B139" s="4">
        <v>45743</v>
      </c>
      <c r="C139" s="3" t="s">
        <v>15</v>
      </c>
      <c r="D139" t="str">
        <f>VLOOKUP(C139,商品一覧!$A$4:$D$18,2,FALSE)</f>
        <v>紅白ワインセット</v>
      </c>
      <c r="E139" t="str">
        <f>VLOOKUP(C139,商品一覧!$A$4:$D$18,3,FALSE)</f>
        <v>酒</v>
      </c>
      <c r="F139" s="5">
        <f>VLOOKUP(C139,商品一覧!$A$4:$D$18,4,FALSE)</f>
        <v>6000</v>
      </c>
      <c r="G139">
        <v>1</v>
      </c>
      <c r="H139" t="s">
        <v>16</v>
      </c>
      <c r="I139" t="s">
        <v>17</v>
      </c>
      <c r="J139" s="3" t="s">
        <v>14</v>
      </c>
    </row>
    <row r="140" spans="1:10" x14ac:dyDescent="0.4">
      <c r="A140">
        <v>137</v>
      </c>
      <c r="B140" s="4">
        <v>45744</v>
      </c>
      <c r="C140" s="3" t="s">
        <v>11</v>
      </c>
      <c r="D140" t="str">
        <f>VLOOKUP(C140,商品一覧!$A$4:$D$18,2,FALSE)</f>
        <v>スイーツバラエティ</v>
      </c>
      <c r="E140" t="str">
        <f>VLOOKUP(C140,商品一覧!$A$4:$D$18,3,FALSE)</f>
        <v>菓子</v>
      </c>
      <c r="F140" s="5">
        <f>VLOOKUP(C140,商品一覧!$A$4:$D$18,4,FALSE)</f>
        <v>2500</v>
      </c>
      <c r="G140">
        <v>2</v>
      </c>
      <c r="H140" t="s">
        <v>16</v>
      </c>
      <c r="I140" t="s">
        <v>17</v>
      </c>
      <c r="J140" s="3" t="s">
        <v>14</v>
      </c>
    </row>
    <row r="141" spans="1:10" x14ac:dyDescent="0.4">
      <c r="A141">
        <v>138</v>
      </c>
      <c r="B141" s="4">
        <v>45745</v>
      </c>
      <c r="C141" s="3" t="s">
        <v>11</v>
      </c>
      <c r="D141" t="str">
        <f>VLOOKUP(C141,商品一覧!$A$4:$D$18,2,FALSE)</f>
        <v>スイーツバラエティ</v>
      </c>
      <c r="E141" t="str">
        <f>VLOOKUP(C141,商品一覧!$A$4:$D$18,3,FALSE)</f>
        <v>菓子</v>
      </c>
      <c r="F141" s="5">
        <f>VLOOKUP(C141,商品一覧!$A$4:$D$18,4,FALSE)</f>
        <v>2500</v>
      </c>
      <c r="G141">
        <v>3</v>
      </c>
      <c r="H141" t="s">
        <v>12</v>
      </c>
      <c r="I141" t="s">
        <v>23</v>
      </c>
      <c r="J141" s="3" t="s">
        <v>14</v>
      </c>
    </row>
    <row r="142" spans="1:10" x14ac:dyDescent="0.4">
      <c r="A142">
        <v>139</v>
      </c>
      <c r="B142" s="4">
        <v>45746</v>
      </c>
      <c r="C142" s="3" t="s">
        <v>28</v>
      </c>
      <c r="D142" t="str">
        <f>VLOOKUP(C142,商品一覧!$A$4:$D$18,2,FALSE)</f>
        <v>プチクッキー詰め合わせ</v>
      </c>
      <c r="E142" t="str">
        <f>VLOOKUP(C142,商品一覧!$A$4:$D$18,3,FALSE)</f>
        <v>菓子</v>
      </c>
      <c r="F142" s="5">
        <f>VLOOKUP(C142,商品一覧!$A$4:$D$18,4,FALSE)</f>
        <v>700</v>
      </c>
      <c r="G142">
        <v>5</v>
      </c>
      <c r="H142" t="s">
        <v>12</v>
      </c>
      <c r="I142" t="s">
        <v>26</v>
      </c>
      <c r="J142" s="3" t="s">
        <v>21</v>
      </c>
    </row>
    <row r="143" spans="1:10" x14ac:dyDescent="0.4">
      <c r="A143">
        <v>140</v>
      </c>
      <c r="B143" s="4">
        <v>45746</v>
      </c>
      <c r="C143" s="3" t="s">
        <v>24</v>
      </c>
      <c r="D143" t="str">
        <f>VLOOKUP(C143,商品一覧!$A$4:$D$18,2,FALSE)</f>
        <v>日本酒飲み比べセット</v>
      </c>
      <c r="E143" t="str">
        <f>VLOOKUP(C143,商品一覧!$A$4:$D$18,3,FALSE)</f>
        <v>酒</v>
      </c>
      <c r="F143" s="5">
        <f>VLOOKUP(C143,商品一覧!$A$4:$D$18,4,FALSE)</f>
        <v>7800</v>
      </c>
      <c r="G143">
        <v>1</v>
      </c>
      <c r="H143" t="s">
        <v>16</v>
      </c>
      <c r="I143" t="s">
        <v>23</v>
      </c>
      <c r="J143" s="3" t="s">
        <v>14</v>
      </c>
    </row>
  </sheetData>
  <phoneticPr fontId="4"/>
  <dataValidations count="2">
    <dataValidation type="list" allowBlank="1" showInputMessage="1" showErrorMessage="1" sqref="J4:J143" xr:uid="{09EE13C6-AC55-4D96-A2FC-EE97F57D7BE3}">
      <formula1>"男性,女性"</formula1>
    </dataValidation>
    <dataValidation type="list" allowBlank="1" showInputMessage="1" showErrorMessage="1" sqref="I4:I143" xr:uid="{52D84AF2-BEDF-483B-9D36-D2D9D29AD4FA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79731A-F666-402C-9A55-236D1959D6F4}">
          <x14:formula1>
            <xm:f>用途一覧!$B$3:$B$7</xm:f>
          </x14:formula1>
          <xm:sqref>H4:H143</xm:sqref>
        </x14:dataValidation>
        <x14:dataValidation type="list" allowBlank="1" showInputMessage="1" showErrorMessage="1" xr:uid="{D7B5EA29-6069-44DA-94DA-08C478A7D9C8}">
          <x14:formula1>
            <xm:f>商品一覧!$A$4:$A$18</xm:f>
          </x14:formula1>
          <xm:sqref>C4:C143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A9AB0-9DFC-4E08-AE37-6DB4BDC94241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6" t="s">
        <v>54</v>
      </c>
      <c r="B1" s="7"/>
      <c r="C1" s="7"/>
      <c r="D1" s="7"/>
    </row>
    <row r="3" spans="1:4" x14ac:dyDescent="0.4">
      <c r="A3" s="8" t="s">
        <v>3</v>
      </c>
      <c r="B3" s="8" t="s">
        <v>4</v>
      </c>
      <c r="C3" s="8" t="s">
        <v>5</v>
      </c>
      <c r="D3" s="8" t="s">
        <v>6</v>
      </c>
    </row>
    <row r="4" spans="1:4" x14ac:dyDescent="0.4">
      <c r="A4" s="9" t="s">
        <v>25</v>
      </c>
      <c r="B4" s="10" t="s">
        <v>55</v>
      </c>
      <c r="C4" s="10" t="s">
        <v>56</v>
      </c>
      <c r="D4" s="11">
        <v>5000</v>
      </c>
    </row>
    <row r="5" spans="1:4" x14ac:dyDescent="0.4">
      <c r="A5" s="9" t="s">
        <v>44</v>
      </c>
      <c r="B5" s="10" t="s">
        <v>57</v>
      </c>
      <c r="C5" s="10" t="s">
        <v>56</v>
      </c>
      <c r="D5" s="11">
        <v>3000</v>
      </c>
    </row>
    <row r="6" spans="1:4" x14ac:dyDescent="0.4">
      <c r="A6" s="9" t="s">
        <v>39</v>
      </c>
      <c r="B6" s="10" t="s">
        <v>58</v>
      </c>
      <c r="C6" s="10" t="s">
        <v>56</v>
      </c>
      <c r="D6" s="11">
        <v>2000</v>
      </c>
    </row>
    <row r="7" spans="1:4" x14ac:dyDescent="0.4">
      <c r="A7" s="9" t="s">
        <v>40</v>
      </c>
      <c r="B7" s="10" t="s">
        <v>59</v>
      </c>
      <c r="C7" s="10" t="s">
        <v>60</v>
      </c>
      <c r="D7" s="11">
        <v>3000</v>
      </c>
    </row>
    <row r="8" spans="1:4" x14ac:dyDescent="0.4">
      <c r="A8" s="9" t="s">
        <v>18</v>
      </c>
      <c r="B8" s="10" t="s">
        <v>61</v>
      </c>
      <c r="C8" s="10" t="s">
        <v>60</v>
      </c>
      <c r="D8" s="11">
        <v>500</v>
      </c>
    </row>
    <row r="9" spans="1:4" x14ac:dyDescent="0.4">
      <c r="A9" s="9" t="s">
        <v>22</v>
      </c>
      <c r="B9" s="10" t="s">
        <v>62</v>
      </c>
      <c r="C9" s="10" t="s">
        <v>60</v>
      </c>
      <c r="D9" s="11">
        <v>500</v>
      </c>
    </row>
    <row r="10" spans="1:4" x14ac:dyDescent="0.4">
      <c r="A10" s="9" t="s">
        <v>41</v>
      </c>
      <c r="B10" s="10" t="s">
        <v>63</v>
      </c>
      <c r="C10" s="10" t="s">
        <v>60</v>
      </c>
      <c r="D10" s="11">
        <v>1800</v>
      </c>
    </row>
    <row r="11" spans="1:4" x14ac:dyDescent="0.4">
      <c r="A11" s="9" t="s">
        <v>43</v>
      </c>
      <c r="B11" s="10" t="s">
        <v>64</v>
      </c>
      <c r="C11" s="10" t="s">
        <v>60</v>
      </c>
      <c r="D11" s="11">
        <v>800</v>
      </c>
    </row>
    <row r="12" spans="1:4" x14ac:dyDescent="0.4">
      <c r="A12" s="9" t="s">
        <v>11</v>
      </c>
      <c r="B12" s="10" t="s">
        <v>65</v>
      </c>
      <c r="C12" s="10" t="s">
        <v>66</v>
      </c>
      <c r="D12" s="11">
        <v>2500</v>
      </c>
    </row>
    <row r="13" spans="1:4" x14ac:dyDescent="0.4">
      <c r="A13" s="9" t="s">
        <v>28</v>
      </c>
      <c r="B13" s="10" t="s">
        <v>67</v>
      </c>
      <c r="C13" s="10" t="s">
        <v>66</v>
      </c>
      <c r="D13" s="11">
        <v>700</v>
      </c>
    </row>
    <row r="14" spans="1:4" x14ac:dyDescent="0.4">
      <c r="A14" s="9" t="s">
        <v>30</v>
      </c>
      <c r="B14" s="10" t="s">
        <v>68</v>
      </c>
      <c r="C14" s="10" t="s">
        <v>66</v>
      </c>
      <c r="D14" s="11">
        <v>600</v>
      </c>
    </row>
    <row r="15" spans="1:4" x14ac:dyDescent="0.4">
      <c r="A15" s="9" t="s">
        <v>38</v>
      </c>
      <c r="B15" s="10" t="s">
        <v>69</v>
      </c>
      <c r="C15" s="10" t="s">
        <v>66</v>
      </c>
      <c r="D15" s="11">
        <v>800</v>
      </c>
    </row>
    <row r="16" spans="1:4" x14ac:dyDescent="0.4">
      <c r="A16" s="9" t="s">
        <v>31</v>
      </c>
      <c r="B16" s="10" t="s">
        <v>70</v>
      </c>
      <c r="C16" s="10" t="s">
        <v>66</v>
      </c>
      <c r="D16" s="11">
        <v>200</v>
      </c>
    </row>
    <row r="17" spans="1:4" x14ac:dyDescent="0.4">
      <c r="A17" s="9" t="s">
        <v>24</v>
      </c>
      <c r="B17" s="10" t="s">
        <v>71</v>
      </c>
      <c r="C17" s="10" t="s">
        <v>72</v>
      </c>
      <c r="D17" s="11">
        <v>7800</v>
      </c>
    </row>
    <row r="18" spans="1:4" x14ac:dyDescent="0.4">
      <c r="A18" s="9" t="s">
        <v>15</v>
      </c>
      <c r="B18" s="10" t="s">
        <v>73</v>
      </c>
      <c r="C18" s="10" t="s">
        <v>72</v>
      </c>
      <c r="D18" s="11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84FD-36A7-4DB5-9CA0-292D6B2723F1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3" t="s">
        <v>74</v>
      </c>
      <c r="B1" s="12"/>
    </row>
    <row r="3" spans="1:2" x14ac:dyDescent="0.4">
      <c r="A3" s="10">
        <v>1</v>
      </c>
      <c r="B3" s="10" t="s">
        <v>75</v>
      </c>
    </row>
    <row r="4" spans="1:2" x14ac:dyDescent="0.4">
      <c r="A4" s="10">
        <v>2</v>
      </c>
      <c r="B4" s="10" t="s">
        <v>76</v>
      </c>
    </row>
    <row r="5" spans="1:2" x14ac:dyDescent="0.4">
      <c r="A5" s="10">
        <v>3</v>
      </c>
      <c r="B5" s="10" t="s">
        <v>45</v>
      </c>
    </row>
    <row r="6" spans="1:2" x14ac:dyDescent="0.4">
      <c r="A6" s="10">
        <v>4</v>
      </c>
      <c r="B6" s="10" t="s">
        <v>77</v>
      </c>
    </row>
    <row r="7" spans="1:2" x14ac:dyDescent="0.4">
      <c r="A7" s="10">
        <v>5</v>
      </c>
      <c r="B7" s="10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2025-04-01T01:42:51Z</dcterms:created>
  <dcterms:modified xsi:type="dcterms:W3CDTF">2025-04-01T01:52:27Z</dcterms:modified>
</cp:coreProperties>
</file>