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419000A3-BFE2-4617-990C-5605D7DF0E12}" xr6:coauthVersionLast="47" xr6:coauthVersionMax="47" xr10:uidLastSave="{00000000-0000-0000-0000-000000000000}"/>
  <bookViews>
    <workbookView xWindow="9585" yWindow="-15" windowWidth="9630" windowHeight="10830" activeTab="1" xr2:uid="{18CD124E-451C-4896-8FAE-52B76E40A17D}"/>
    <workbookView xWindow="-15" yWindow="-15" windowWidth="9600" windowHeight="10830" xr2:uid="{732A9509-3A0F-49D0-BBFF-316931C21B2B}"/>
  </bookViews>
  <sheets>
    <sheet name="売上" sheetId="1" r:id="rId1"/>
    <sheet name="商品" sheetId="2" r:id="rId2"/>
  </sheets>
  <definedNames>
    <definedName name="_xlnm._FilterDatabase" localSheetId="0" hidden="1">売上!$A$3:$F$94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F94" i="1" s="1"/>
  <c r="C94" i="1"/>
  <c r="D93" i="1"/>
  <c r="F93" i="1" s="1"/>
  <c r="C93" i="1"/>
  <c r="D92" i="1"/>
  <c r="F92" i="1" s="1"/>
  <c r="C92" i="1"/>
  <c r="D91" i="1"/>
  <c r="F91" i="1" s="1"/>
  <c r="C91" i="1"/>
  <c r="D90" i="1"/>
  <c r="F90" i="1" s="1"/>
  <c r="C90" i="1"/>
  <c r="D89" i="1"/>
  <c r="F89" i="1" s="1"/>
  <c r="C89" i="1"/>
  <c r="F88" i="1"/>
  <c r="D88" i="1"/>
  <c r="C88" i="1"/>
  <c r="F87" i="1"/>
  <c r="D87" i="1"/>
  <c r="C87" i="1"/>
  <c r="F86" i="1"/>
  <c r="D86" i="1"/>
  <c r="C86" i="1"/>
  <c r="F85" i="1"/>
  <c r="D85" i="1"/>
  <c r="C85" i="1"/>
  <c r="F84" i="1"/>
  <c r="D84" i="1"/>
  <c r="C84" i="1"/>
  <c r="F83" i="1"/>
  <c r="D83" i="1"/>
  <c r="C83" i="1"/>
  <c r="F82" i="1"/>
  <c r="D82" i="1"/>
  <c r="C82" i="1"/>
  <c r="F81" i="1"/>
  <c r="D81" i="1"/>
  <c r="C81" i="1"/>
  <c r="F80" i="1"/>
  <c r="D80" i="1"/>
  <c r="C80" i="1"/>
  <c r="D79" i="1"/>
  <c r="F79" i="1" s="1"/>
  <c r="C79" i="1"/>
  <c r="D78" i="1"/>
  <c r="F78" i="1" s="1"/>
  <c r="C78" i="1"/>
  <c r="D77" i="1"/>
  <c r="F77" i="1" s="1"/>
  <c r="C77" i="1"/>
  <c r="D76" i="1"/>
  <c r="F76" i="1" s="1"/>
  <c r="C76" i="1"/>
  <c r="D75" i="1"/>
  <c r="F75" i="1" s="1"/>
  <c r="C75" i="1"/>
  <c r="D74" i="1"/>
  <c r="F74" i="1" s="1"/>
  <c r="C74" i="1"/>
  <c r="D73" i="1"/>
  <c r="F73" i="1" s="1"/>
  <c r="C73" i="1"/>
  <c r="D72" i="1"/>
  <c r="F72" i="1" s="1"/>
  <c r="C72" i="1"/>
  <c r="D71" i="1"/>
  <c r="F71" i="1" s="1"/>
  <c r="C71" i="1"/>
  <c r="D70" i="1"/>
  <c r="F70" i="1" s="1"/>
  <c r="C70" i="1"/>
  <c r="F69" i="1"/>
  <c r="D69" i="1"/>
  <c r="C69" i="1"/>
  <c r="F68" i="1"/>
  <c r="D68" i="1"/>
  <c r="C68" i="1"/>
  <c r="F67" i="1"/>
  <c r="D67" i="1"/>
  <c r="C67" i="1"/>
  <c r="F66" i="1"/>
  <c r="D66" i="1"/>
  <c r="C66" i="1"/>
  <c r="F65" i="1"/>
  <c r="D65" i="1"/>
  <c r="C65" i="1"/>
  <c r="F64" i="1"/>
  <c r="D64" i="1"/>
  <c r="C64" i="1"/>
  <c r="D63" i="1"/>
  <c r="F63" i="1" s="1"/>
  <c r="C63" i="1"/>
  <c r="D62" i="1"/>
  <c r="F62" i="1" s="1"/>
  <c r="C62" i="1"/>
  <c r="D61" i="1"/>
  <c r="F61" i="1" s="1"/>
  <c r="C61" i="1"/>
  <c r="D60" i="1"/>
  <c r="F60" i="1" s="1"/>
  <c r="C60" i="1"/>
  <c r="D59" i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F48" i="1"/>
  <c r="D48" i="1"/>
  <c r="C48" i="1"/>
  <c r="D47" i="1"/>
  <c r="F47" i="1" s="1"/>
  <c r="C47" i="1"/>
  <c r="D46" i="1"/>
  <c r="F46" i="1" s="1"/>
  <c r="C46" i="1"/>
  <c r="D45" i="1"/>
  <c r="F45" i="1" s="1"/>
  <c r="C45" i="1"/>
  <c r="D44" i="1"/>
  <c r="F44" i="1" s="1"/>
  <c r="C44" i="1"/>
  <c r="D43" i="1"/>
  <c r="F43" i="1" s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F32" i="1"/>
  <c r="D32" i="1"/>
  <c r="C32" i="1"/>
  <c r="D31" i="1"/>
  <c r="F31" i="1" s="1"/>
  <c r="C31" i="1"/>
  <c r="D30" i="1"/>
  <c r="F30" i="1" s="1"/>
  <c r="C30" i="1"/>
  <c r="D29" i="1"/>
  <c r="F29" i="1" s="1"/>
  <c r="C29" i="1"/>
  <c r="D28" i="1"/>
  <c r="F28" i="1" s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D17" i="1"/>
  <c r="F17" i="1" s="1"/>
  <c r="C17" i="1"/>
  <c r="F16" i="1"/>
  <c r="D16" i="1"/>
  <c r="C16" i="1"/>
  <c r="D15" i="1"/>
  <c r="F15" i="1" s="1"/>
  <c r="C15" i="1"/>
  <c r="D14" i="1"/>
  <c r="F14" i="1" s="1"/>
  <c r="C14" i="1"/>
  <c r="D13" i="1"/>
  <c r="F13" i="1" s="1"/>
  <c r="C13" i="1"/>
  <c r="D12" i="1"/>
  <c r="F12" i="1" s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<sst xmlns="http://schemas.openxmlformats.org/spreadsheetml/2006/main" count="112" uniqueCount="23">
  <si>
    <t>売上一覧</t>
    <rPh sb="0" eb="2">
      <t>ウリアゲ</t>
    </rPh>
    <rPh sb="2" eb="4">
      <t>イチラン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</si>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</sst>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5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7" xfId="1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F681-CA67-4BEE-8726-327C388318F7}">
  <dimension ref="A1:F94"/>
  <sheetViews>
    <sheetView workbookViewId="0">
      <selection sqref="A1:F1"/>
    </sheetView>
    <sheetView tabSelected="1" workbookViewId="1">
      <pane ySplit="3" topLeftCell="A4" activePane="bottomLeft" state="frozen"/>
      <selection pane="bottomLeft" sqref="A1:F1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9" customWidth="1"/>
  </cols>
  <sheetData>
    <row r="1" spans="1:6" ht="24" x14ac:dyDescent="0.4">
      <c r="A1" s="16" t="s">
        <v>0</v>
      </c>
      <c r="B1" s="16"/>
      <c r="C1" s="16"/>
      <c r="D1" s="16"/>
      <c r="E1" s="16"/>
      <c r="F1" s="16"/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s="6" t="str">
        <f t="shared" ref="C4" si="0">IF(B4="","",VLOOKUP(B4,商品一覧,2,FALSE))</f>
        <v>オレンジペコ</v>
      </c>
      <c r="D4" s="7">
        <f t="shared" ref="D4" si="1">IF(B4="","",VLOOKUP(B4,商品一覧,3,FALSE))</f>
        <v>1800</v>
      </c>
      <c r="E4" s="6">
        <v>15</v>
      </c>
      <c r="F4" s="8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s="6" t="str">
        <f t="shared" ref="C5" si="3">IF(B5="","",VLOOKUP(B5,商品一覧,2,FALSE))</f>
        <v>ダージリン</v>
      </c>
      <c r="D5" s="7">
        <f t="shared" ref="D5:D6" si="4">IF(B5="","",VLOOKUP(B5,商品一覧,3,FALSE))</f>
        <v>3900</v>
      </c>
      <c r="E5" s="6">
        <v>7</v>
      </c>
      <c r="F5" s="8">
        <f t="shared" si="2"/>
        <v>27300</v>
      </c>
    </row>
    <row r="6" spans="1:6" x14ac:dyDescent="0.4">
      <c r="A6" s="4">
        <v>45780</v>
      </c>
      <c r="B6" s="5" t="s">
        <v>9</v>
      </c>
      <c r="C6" s="6" t="str">
        <f t="shared" ref="C6" si="5">IF(B6="","",VLOOKUP(B6,商品一覧,2,FALSE))</f>
        <v>アールグレイ</v>
      </c>
      <c r="D6" s="7">
        <f t="shared" si="4"/>
        <v>1500</v>
      </c>
      <c r="E6" s="6">
        <v>15</v>
      </c>
      <c r="F6" s="8">
        <f t="shared" si="2"/>
        <v>22500</v>
      </c>
    </row>
    <row r="7" spans="1:6" x14ac:dyDescent="0.4">
      <c r="A7" s="4">
        <v>45780</v>
      </c>
      <c r="B7" s="5" t="s">
        <v>8</v>
      </c>
      <c r="C7" s="6" t="str">
        <f t="shared" ref="C7" si="6">IF(B7="","",VLOOKUP(B7,商品一覧,2,FALSE))</f>
        <v>ダージリン</v>
      </c>
      <c r="D7" s="7">
        <f t="shared" ref="D7" si="7">IF(B7="","",VLOOKUP(B7,商品一覧,3,FALSE))</f>
        <v>3900</v>
      </c>
      <c r="E7" s="6">
        <v>11</v>
      </c>
      <c r="F7" s="8">
        <f t="shared" si="2"/>
        <v>42900</v>
      </c>
    </row>
    <row r="8" spans="1:6" x14ac:dyDescent="0.4">
      <c r="A8" s="4">
        <v>45780</v>
      </c>
      <c r="B8" s="5" t="s">
        <v>10</v>
      </c>
      <c r="C8" s="6" t="str">
        <f t="shared" ref="C8:C17" si="8">IF(B8="","",VLOOKUP(B8,商品一覧,2,FALSE))</f>
        <v>アッサム</v>
      </c>
      <c r="D8" s="7">
        <f t="shared" ref="D8:D17" si="9">IF(B8="","",VLOOKUP(B8,商品一覧,3,FALSE))</f>
        <v>1480</v>
      </c>
      <c r="E8" s="6">
        <v>21</v>
      </c>
      <c r="F8" s="8">
        <f t="shared" si="2"/>
        <v>31080</v>
      </c>
    </row>
    <row r="9" spans="1:6" x14ac:dyDescent="0.4">
      <c r="A9" s="4">
        <v>45780</v>
      </c>
      <c r="B9" s="5" t="s">
        <v>11</v>
      </c>
      <c r="C9" s="6" t="str">
        <f t="shared" si="8"/>
        <v>キーマン</v>
      </c>
      <c r="D9" s="7">
        <f t="shared" si="9"/>
        <v>1650</v>
      </c>
      <c r="E9" s="6">
        <v>20</v>
      </c>
      <c r="F9" s="8">
        <f t="shared" si="2"/>
        <v>33000</v>
      </c>
    </row>
    <row r="10" spans="1:6" x14ac:dyDescent="0.4">
      <c r="A10" s="4">
        <v>45781</v>
      </c>
      <c r="B10" s="5" t="s">
        <v>7</v>
      </c>
      <c r="C10" s="6" t="str">
        <f t="shared" ref="C10:C11" si="10">IF(B10="","",VLOOKUP(B10,商品一覧,2,FALSE))</f>
        <v>オレンジペコ</v>
      </c>
      <c r="D10" s="7">
        <f t="shared" ref="D10:D11" si="11">IF(B10="","",VLOOKUP(B10,商品一覧,3,FALSE))</f>
        <v>1800</v>
      </c>
      <c r="E10" s="6">
        <v>13</v>
      </c>
      <c r="F10" s="8">
        <f t="shared" si="2"/>
        <v>23400</v>
      </c>
    </row>
    <row r="11" spans="1:6" x14ac:dyDescent="0.4">
      <c r="A11" s="4">
        <v>45781</v>
      </c>
      <c r="B11" s="5" t="s">
        <v>9</v>
      </c>
      <c r="C11" s="6" t="str">
        <f t="shared" si="10"/>
        <v>アールグレイ</v>
      </c>
      <c r="D11" s="7">
        <f t="shared" si="11"/>
        <v>1500</v>
      </c>
      <c r="E11" s="6">
        <v>21</v>
      </c>
      <c r="F11" s="8">
        <f t="shared" si="2"/>
        <v>31500</v>
      </c>
    </row>
    <row r="12" spans="1:6" x14ac:dyDescent="0.4">
      <c r="A12" s="4">
        <v>45782</v>
      </c>
      <c r="B12" s="5" t="s">
        <v>9</v>
      </c>
      <c r="C12" s="6" t="str">
        <f t="shared" si="8"/>
        <v>アールグレイ</v>
      </c>
      <c r="D12" s="7">
        <f t="shared" si="9"/>
        <v>1500</v>
      </c>
      <c r="E12" s="6">
        <v>23</v>
      </c>
      <c r="F12" s="8">
        <f t="shared" si="2"/>
        <v>34500</v>
      </c>
    </row>
    <row r="13" spans="1:6" x14ac:dyDescent="0.4">
      <c r="A13" s="4">
        <v>45783</v>
      </c>
      <c r="B13" s="5" t="s">
        <v>7</v>
      </c>
      <c r="C13" s="6" t="str">
        <f t="shared" si="8"/>
        <v>オレンジペコ</v>
      </c>
      <c r="D13" s="7">
        <f t="shared" si="9"/>
        <v>1800</v>
      </c>
      <c r="E13" s="6">
        <v>29</v>
      </c>
      <c r="F13" s="8">
        <f t="shared" si="2"/>
        <v>52200</v>
      </c>
    </row>
    <row r="14" spans="1:6" x14ac:dyDescent="0.4">
      <c r="A14" s="4">
        <v>45783</v>
      </c>
      <c r="B14" s="5" t="s">
        <v>9</v>
      </c>
      <c r="C14" s="6" t="str">
        <f t="shared" ref="C14" si="12">IF(B14="","",VLOOKUP(B14,商品一覧,2,FALSE))</f>
        <v>アールグレイ</v>
      </c>
      <c r="D14" s="7">
        <f t="shared" ref="D14" si="13">IF(B14="","",VLOOKUP(B14,商品一覧,3,FALSE))</f>
        <v>1500</v>
      </c>
      <c r="E14" s="6">
        <v>12</v>
      </c>
      <c r="F14" s="8">
        <f t="shared" si="2"/>
        <v>18000</v>
      </c>
    </row>
    <row r="15" spans="1:6" x14ac:dyDescent="0.4">
      <c r="A15" s="4">
        <v>45784</v>
      </c>
      <c r="B15" s="5" t="s">
        <v>8</v>
      </c>
      <c r="C15" s="6" t="str">
        <f t="shared" ref="C15" si="14">IF(B15="","",VLOOKUP(B15,商品一覧,2,FALSE))</f>
        <v>ダージリン</v>
      </c>
      <c r="D15" s="7">
        <f t="shared" ref="D15" si="15">IF(B15="","",VLOOKUP(B15,商品一覧,3,FALSE))</f>
        <v>3900</v>
      </c>
      <c r="E15" s="6">
        <v>10</v>
      </c>
      <c r="F15" s="8">
        <f t="shared" si="2"/>
        <v>39000</v>
      </c>
    </row>
    <row r="16" spans="1:6" x14ac:dyDescent="0.4">
      <c r="A16" s="4">
        <v>45784</v>
      </c>
      <c r="B16" s="5" t="s">
        <v>9</v>
      </c>
      <c r="C16" s="6" t="str">
        <f t="shared" si="8"/>
        <v>アールグレイ</v>
      </c>
      <c r="D16" s="7">
        <f t="shared" si="9"/>
        <v>1500</v>
      </c>
      <c r="E16" s="6">
        <v>25</v>
      </c>
      <c r="F16" s="8">
        <f t="shared" si="2"/>
        <v>37500</v>
      </c>
    </row>
    <row r="17" spans="1:6" x14ac:dyDescent="0.4">
      <c r="A17" s="4">
        <v>45785</v>
      </c>
      <c r="B17" s="5" t="s">
        <v>8</v>
      </c>
      <c r="C17" s="6" t="str">
        <f t="shared" si="8"/>
        <v>ダージリン</v>
      </c>
      <c r="D17" s="7">
        <f t="shared" si="9"/>
        <v>3900</v>
      </c>
      <c r="E17" s="6">
        <v>18</v>
      </c>
      <c r="F17" s="8">
        <f t="shared" si="2"/>
        <v>70200</v>
      </c>
    </row>
    <row r="18" spans="1:6" x14ac:dyDescent="0.4">
      <c r="A18" s="4">
        <v>45785</v>
      </c>
      <c r="B18" s="5" t="s">
        <v>11</v>
      </c>
      <c r="C18" s="6" t="str">
        <f t="shared" ref="C18:C30" si="16">IF(B18="","",VLOOKUP(B18,商品一覧,2,FALSE))</f>
        <v>キーマン</v>
      </c>
      <c r="D18" s="7">
        <f t="shared" ref="D18:D30" si="17">IF(B18="","",VLOOKUP(B18,商品一覧,3,FALSE))</f>
        <v>1650</v>
      </c>
      <c r="E18" s="6">
        <v>28</v>
      </c>
      <c r="F18" s="8">
        <f>IF(E18="","",D18*E18)</f>
        <v>46200</v>
      </c>
    </row>
    <row r="19" spans="1:6" x14ac:dyDescent="0.4">
      <c r="A19" s="4">
        <v>45786</v>
      </c>
      <c r="B19" s="5" t="s">
        <v>7</v>
      </c>
      <c r="C19" s="6" t="str">
        <f t="shared" si="16"/>
        <v>オレンジペコ</v>
      </c>
      <c r="D19" s="7">
        <f t="shared" si="17"/>
        <v>1800</v>
      </c>
      <c r="E19" s="6">
        <v>27</v>
      </c>
      <c r="F19" s="8">
        <f t="shared" ref="F19:F32" si="18">IF(E19="","",D19*E19)</f>
        <v>48600</v>
      </c>
    </row>
    <row r="20" spans="1:6" x14ac:dyDescent="0.4">
      <c r="A20" s="4">
        <v>45786</v>
      </c>
      <c r="B20" s="5" t="s">
        <v>11</v>
      </c>
      <c r="C20" s="6" t="str">
        <f t="shared" si="16"/>
        <v>キーマン</v>
      </c>
      <c r="D20" s="7">
        <f t="shared" si="17"/>
        <v>1650</v>
      </c>
      <c r="E20" s="6">
        <v>14</v>
      </c>
      <c r="F20" s="8">
        <f t="shared" si="18"/>
        <v>23100</v>
      </c>
    </row>
    <row r="21" spans="1:6" x14ac:dyDescent="0.4">
      <c r="A21" s="4">
        <v>45787</v>
      </c>
      <c r="B21" s="5" t="s">
        <v>8</v>
      </c>
      <c r="C21" s="6" t="str">
        <f t="shared" si="16"/>
        <v>ダージリン</v>
      </c>
      <c r="D21" s="7">
        <f t="shared" si="17"/>
        <v>3900</v>
      </c>
      <c r="E21" s="6">
        <v>11</v>
      </c>
      <c r="F21" s="8">
        <f t="shared" si="18"/>
        <v>42900</v>
      </c>
    </row>
    <row r="22" spans="1:6" x14ac:dyDescent="0.4">
      <c r="A22" s="4">
        <v>45788</v>
      </c>
      <c r="B22" s="5" t="s">
        <v>10</v>
      </c>
      <c r="C22" s="6" t="str">
        <f t="shared" si="16"/>
        <v>アッサム</v>
      </c>
      <c r="D22" s="7">
        <f t="shared" si="17"/>
        <v>1480</v>
      </c>
      <c r="E22" s="6">
        <v>10</v>
      </c>
      <c r="F22" s="8">
        <f t="shared" si="18"/>
        <v>14800</v>
      </c>
    </row>
    <row r="23" spans="1:6" x14ac:dyDescent="0.4">
      <c r="A23" s="4">
        <v>45789</v>
      </c>
      <c r="B23" s="5" t="s">
        <v>11</v>
      </c>
      <c r="C23" s="6" t="str">
        <f t="shared" si="16"/>
        <v>キーマン</v>
      </c>
      <c r="D23" s="7">
        <f t="shared" si="17"/>
        <v>1650</v>
      </c>
      <c r="E23" s="6">
        <v>29</v>
      </c>
      <c r="F23" s="8">
        <f t="shared" si="18"/>
        <v>47850</v>
      </c>
    </row>
    <row r="24" spans="1:6" x14ac:dyDescent="0.4">
      <c r="A24" s="4">
        <v>45790</v>
      </c>
      <c r="B24" s="5" t="s">
        <v>7</v>
      </c>
      <c r="C24" s="6" t="str">
        <f t="shared" si="16"/>
        <v>オレンジペコ</v>
      </c>
      <c r="D24" s="7">
        <f t="shared" si="17"/>
        <v>1800</v>
      </c>
      <c r="E24" s="6">
        <v>11</v>
      </c>
      <c r="F24" s="8">
        <f t="shared" si="18"/>
        <v>19800</v>
      </c>
    </row>
    <row r="25" spans="1:6" x14ac:dyDescent="0.4">
      <c r="A25" s="4">
        <v>45790</v>
      </c>
      <c r="B25" s="5" t="s">
        <v>8</v>
      </c>
      <c r="C25" s="6" t="str">
        <f t="shared" si="16"/>
        <v>ダージリン</v>
      </c>
      <c r="D25" s="7">
        <f t="shared" si="17"/>
        <v>3900</v>
      </c>
      <c r="E25" s="6">
        <v>24</v>
      </c>
      <c r="F25" s="8">
        <f t="shared" si="18"/>
        <v>93600</v>
      </c>
    </row>
    <row r="26" spans="1:6" x14ac:dyDescent="0.4">
      <c r="A26" s="4">
        <v>45790</v>
      </c>
      <c r="B26" s="5" t="s">
        <v>10</v>
      </c>
      <c r="C26" s="6" t="str">
        <f t="shared" si="16"/>
        <v>アッサム</v>
      </c>
      <c r="D26" s="7">
        <f t="shared" si="17"/>
        <v>1480</v>
      </c>
      <c r="E26" s="6">
        <v>15</v>
      </c>
      <c r="F26" s="8">
        <f t="shared" si="18"/>
        <v>22200</v>
      </c>
    </row>
    <row r="27" spans="1:6" x14ac:dyDescent="0.4">
      <c r="A27" s="4">
        <v>45790</v>
      </c>
      <c r="B27" s="5" t="s">
        <v>9</v>
      </c>
      <c r="C27" s="6" t="str">
        <f t="shared" si="16"/>
        <v>アールグレイ</v>
      </c>
      <c r="D27" s="7">
        <f t="shared" si="17"/>
        <v>1500</v>
      </c>
      <c r="E27" s="6">
        <v>28</v>
      </c>
      <c r="F27" s="8">
        <f t="shared" si="18"/>
        <v>42000</v>
      </c>
    </row>
    <row r="28" spans="1:6" x14ac:dyDescent="0.4">
      <c r="A28" s="4">
        <v>45791</v>
      </c>
      <c r="B28" s="5" t="s">
        <v>8</v>
      </c>
      <c r="C28" s="6" t="str">
        <f t="shared" si="16"/>
        <v>ダージリン</v>
      </c>
      <c r="D28" s="7">
        <f t="shared" si="17"/>
        <v>3900</v>
      </c>
      <c r="E28" s="6">
        <v>19</v>
      </c>
      <c r="F28" s="8">
        <f t="shared" si="18"/>
        <v>74100</v>
      </c>
    </row>
    <row r="29" spans="1:6" x14ac:dyDescent="0.4">
      <c r="A29" s="4">
        <v>45791</v>
      </c>
      <c r="B29" s="5" t="s">
        <v>11</v>
      </c>
      <c r="C29" s="6" t="str">
        <f t="shared" si="16"/>
        <v>キーマン</v>
      </c>
      <c r="D29" s="7">
        <f t="shared" si="17"/>
        <v>1650</v>
      </c>
      <c r="E29" s="6">
        <v>26</v>
      </c>
      <c r="F29" s="8">
        <f t="shared" si="18"/>
        <v>42900</v>
      </c>
    </row>
    <row r="30" spans="1:6" x14ac:dyDescent="0.4">
      <c r="A30" s="4">
        <v>45791</v>
      </c>
      <c r="B30" s="5" t="s">
        <v>9</v>
      </c>
      <c r="C30" s="6" t="str">
        <f t="shared" si="16"/>
        <v>アールグレイ</v>
      </c>
      <c r="D30" s="7">
        <f t="shared" si="17"/>
        <v>1500</v>
      </c>
      <c r="E30" s="6">
        <v>19</v>
      </c>
      <c r="F30" s="8">
        <f t="shared" si="18"/>
        <v>28500</v>
      </c>
    </row>
    <row r="31" spans="1:6" x14ac:dyDescent="0.4">
      <c r="A31" s="4">
        <v>45792</v>
      </c>
      <c r="B31" s="5" t="s">
        <v>10</v>
      </c>
      <c r="C31" s="6" t="str">
        <f t="shared" ref="C31:C32" si="19">IF(B31="","",VLOOKUP(B31,商品一覧,2,FALSE))</f>
        <v>アッサム</v>
      </c>
      <c r="D31" s="7">
        <f t="shared" ref="D31:D32" si="20">IF(B31="","",VLOOKUP(B31,商品一覧,3,FALSE))</f>
        <v>1480</v>
      </c>
      <c r="E31" s="6">
        <v>5</v>
      </c>
      <c r="F31" s="8">
        <f t="shared" si="18"/>
        <v>7400</v>
      </c>
    </row>
    <row r="32" spans="1:6" x14ac:dyDescent="0.4">
      <c r="A32" s="4">
        <v>45792</v>
      </c>
      <c r="B32" s="5" t="s">
        <v>9</v>
      </c>
      <c r="C32" s="6" t="str">
        <f t="shared" si="19"/>
        <v>アールグレイ</v>
      </c>
      <c r="D32" s="7">
        <f t="shared" si="20"/>
        <v>1500</v>
      </c>
      <c r="E32" s="6">
        <v>20</v>
      </c>
      <c r="F32" s="8">
        <f t="shared" si="18"/>
        <v>30000</v>
      </c>
    </row>
    <row r="33" spans="1:6" x14ac:dyDescent="0.4">
      <c r="A33" s="4">
        <v>45793</v>
      </c>
      <c r="B33" s="5" t="s">
        <v>11</v>
      </c>
      <c r="C33" s="6" t="str">
        <f t="shared" ref="C33:C38" si="21">IF(B33="","",VLOOKUP(B33,商品一覧,2,FALSE))</f>
        <v>キーマン</v>
      </c>
      <c r="D33" s="7">
        <f t="shared" ref="D33:D38" si="22">IF(B33="","",VLOOKUP(B33,商品一覧,3,FALSE))</f>
        <v>1650</v>
      </c>
      <c r="E33" s="6">
        <v>15</v>
      </c>
      <c r="F33" s="8">
        <f>IF(E33="","",D33*E33)</f>
        <v>24750</v>
      </c>
    </row>
    <row r="34" spans="1:6" x14ac:dyDescent="0.4">
      <c r="A34" s="4">
        <v>45794</v>
      </c>
      <c r="B34" s="5" t="s">
        <v>7</v>
      </c>
      <c r="C34" s="6" t="str">
        <f t="shared" si="21"/>
        <v>オレンジペコ</v>
      </c>
      <c r="D34" s="7">
        <f t="shared" si="22"/>
        <v>1800</v>
      </c>
      <c r="E34" s="6">
        <v>7</v>
      </c>
      <c r="F34" s="8">
        <f t="shared" ref="F34:F42" si="23">IF(E34="","",D34*E34)</f>
        <v>12600</v>
      </c>
    </row>
    <row r="35" spans="1:6" x14ac:dyDescent="0.4">
      <c r="A35" s="4">
        <v>45795</v>
      </c>
      <c r="B35" s="5" t="s">
        <v>9</v>
      </c>
      <c r="C35" s="6" t="str">
        <f t="shared" si="21"/>
        <v>アールグレイ</v>
      </c>
      <c r="D35" s="7">
        <f t="shared" si="22"/>
        <v>1500</v>
      </c>
      <c r="E35" s="6">
        <v>15</v>
      </c>
      <c r="F35" s="8">
        <f t="shared" si="23"/>
        <v>22500</v>
      </c>
    </row>
    <row r="36" spans="1:6" x14ac:dyDescent="0.4">
      <c r="A36" s="4">
        <v>45795</v>
      </c>
      <c r="B36" s="5" t="s">
        <v>7</v>
      </c>
      <c r="C36" s="6" t="str">
        <f t="shared" ref="C36" si="24">IF(B36="","",VLOOKUP(B36,商品一覧,2,FALSE))</f>
        <v>オレンジペコ</v>
      </c>
      <c r="D36" s="7">
        <f t="shared" ref="D36" si="25">IF(B36="","",VLOOKUP(B36,商品一覧,3,FALSE))</f>
        <v>1800</v>
      </c>
      <c r="E36" s="6">
        <v>12</v>
      </c>
      <c r="F36" s="8">
        <f t="shared" si="23"/>
        <v>21600</v>
      </c>
    </row>
    <row r="37" spans="1:6" x14ac:dyDescent="0.4">
      <c r="A37" s="4">
        <v>45796</v>
      </c>
      <c r="B37" s="5" t="s">
        <v>8</v>
      </c>
      <c r="C37" s="6" t="str">
        <f t="shared" si="21"/>
        <v>ダージリン</v>
      </c>
      <c r="D37" s="7">
        <f t="shared" si="22"/>
        <v>3900</v>
      </c>
      <c r="E37" s="6">
        <v>10</v>
      </c>
      <c r="F37" s="8">
        <f t="shared" si="23"/>
        <v>39000</v>
      </c>
    </row>
    <row r="38" spans="1:6" x14ac:dyDescent="0.4">
      <c r="A38" s="4">
        <v>45797</v>
      </c>
      <c r="B38" s="5" t="s">
        <v>10</v>
      </c>
      <c r="C38" s="6" t="str">
        <f t="shared" si="21"/>
        <v>アッサム</v>
      </c>
      <c r="D38" s="7">
        <f t="shared" si="22"/>
        <v>1480</v>
      </c>
      <c r="E38" s="6">
        <v>9</v>
      </c>
      <c r="F38" s="8">
        <f t="shared" si="23"/>
        <v>13320</v>
      </c>
    </row>
    <row r="39" spans="1:6" x14ac:dyDescent="0.4">
      <c r="A39" s="4">
        <v>45797</v>
      </c>
      <c r="B39" s="5" t="s">
        <v>7</v>
      </c>
      <c r="C39" s="6" t="str">
        <f t="shared" ref="C39:C50" si="26">IF(B39="","",VLOOKUP(B39,商品一覧,2,FALSE))</f>
        <v>オレンジペコ</v>
      </c>
      <c r="D39" s="7">
        <f t="shared" ref="D39:D50" si="27">IF(B39="","",VLOOKUP(B39,商品一覧,3,FALSE))</f>
        <v>1800</v>
      </c>
      <c r="E39" s="6">
        <v>25</v>
      </c>
      <c r="F39" s="8">
        <f t="shared" si="23"/>
        <v>45000</v>
      </c>
    </row>
    <row r="40" spans="1:6" x14ac:dyDescent="0.4">
      <c r="A40" s="4">
        <v>45798</v>
      </c>
      <c r="B40" s="5" t="s">
        <v>7</v>
      </c>
      <c r="C40" s="6" t="str">
        <f t="shared" si="26"/>
        <v>オレンジペコ</v>
      </c>
      <c r="D40" s="7">
        <f t="shared" si="27"/>
        <v>1800</v>
      </c>
      <c r="E40" s="6">
        <v>12</v>
      </c>
      <c r="F40" s="8">
        <f t="shared" si="23"/>
        <v>21600</v>
      </c>
    </row>
    <row r="41" spans="1:6" x14ac:dyDescent="0.4">
      <c r="A41" s="4">
        <v>45798</v>
      </c>
      <c r="B41" s="5" t="s">
        <v>11</v>
      </c>
      <c r="C41" s="6" t="str">
        <f t="shared" si="26"/>
        <v>キーマン</v>
      </c>
      <c r="D41" s="7">
        <f t="shared" si="27"/>
        <v>1650</v>
      </c>
      <c r="E41" s="6">
        <v>10</v>
      </c>
      <c r="F41" s="8">
        <f t="shared" si="23"/>
        <v>16500</v>
      </c>
    </row>
    <row r="42" spans="1:6" x14ac:dyDescent="0.4">
      <c r="A42" s="4">
        <v>45799</v>
      </c>
      <c r="B42" s="5" t="s">
        <v>10</v>
      </c>
      <c r="C42" s="6" t="str">
        <f t="shared" si="26"/>
        <v>アッサム</v>
      </c>
      <c r="D42" s="7">
        <f t="shared" si="27"/>
        <v>1480</v>
      </c>
      <c r="E42" s="6">
        <v>18</v>
      </c>
      <c r="F42" s="8">
        <f t="shared" si="23"/>
        <v>26640</v>
      </c>
    </row>
    <row r="43" spans="1:6" x14ac:dyDescent="0.4">
      <c r="A43" s="4">
        <v>45800</v>
      </c>
      <c r="B43" s="5" t="s">
        <v>11</v>
      </c>
      <c r="C43" s="6" t="str">
        <f t="shared" si="26"/>
        <v>キーマン</v>
      </c>
      <c r="D43" s="7">
        <f t="shared" si="27"/>
        <v>1650</v>
      </c>
      <c r="E43" s="6">
        <v>13</v>
      </c>
      <c r="F43" s="8">
        <f>IF(E43="","",D43*E43)</f>
        <v>21450</v>
      </c>
    </row>
    <row r="44" spans="1:6" x14ac:dyDescent="0.4">
      <c r="A44" s="4">
        <v>45800</v>
      </c>
      <c r="B44" s="5" t="s">
        <v>7</v>
      </c>
      <c r="C44" s="6" t="str">
        <f t="shared" si="26"/>
        <v>オレンジペコ</v>
      </c>
      <c r="D44" s="7">
        <f t="shared" si="27"/>
        <v>1800</v>
      </c>
      <c r="E44" s="6">
        <v>14</v>
      </c>
      <c r="F44" s="8">
        <f t="shared" ref="F44:F49" si="28">IF(E44="","",D44*E44)</f>
        <v>25200</v>
      </c>
    </row>
    <row r="45" spans="1:6" x14ac:dyDescent="0.4">
      <c r="A45" s="4">
        <v>45801</v>
      </c>
      <c r="B45" s="5" t="s">
        <v>8</v>
      </c>
      <c r="C45" s="6" t="str">
        <f t="shared" si="26"/>
        <v>ダージリン</v>
      </c>
      <c r="D45" s="7">
        <f t="shared" si="27"/>
        <v>3900</v>
      </c>
      <c r="E45" s="6">
        <v>6</v>
      </c>
      <c r="F45" s="8">
        <f t="shared" si="28"/>
        <v>23400</v>
      </c>
    </row>
    <row r="46" spans="1:6" x14ac:dyDescent="0.4">
      <c r="A46" s="4">
        <v>45801</v>
      </c>
      <c r="B46" s="5" t="s">
        <v>11</v>
      </c>
      <c r="C46" s="6" t="str">
        <f t="shared" si="26"/>
        <v>キーマン</v>
      </c>
      <c r="D46" s="7">
        <f t="shared" si="27"/>
        <v>1650</v>
      </c>
      <c r="E46" s="6">
        <v>10</v>
      </c>
      <c r="F46" s="8">
        <f t="shared" si="28"/>
        <v>16500</v>
      </c>
    </row>
    <row r="47" spans="1:6" x14ac:dyDescent="0.4">
      <c r="A47" s="4">
        <v>45801</v>
      </c>
      <c r="B47" s="5" t="s">
        <v>9</v>
      </c>
      <c r="C47" s="6" t="str">
        <f t="shared" si="26"/>
        <v>アールグレイ</v>
      </c>
      <c r="D47" s="7">
        <f t="shared" si="27"/>
        <v>1500</v>
      </c>
      <c r="E47" s="6">
        <v>18</v>
      </c>
      <c r="F47" s="8">
        <f t="shared" si="28"/>
        <v>27000</v>
      </c>
    </row>
    <row r="48" spans="1:6" x14ac:dyDescent="0.4">
      <c r="A48" s="4">
        <v>45802</v>
      </c>
      <c r="B48" s="5" t="s">
        <v>10</v>
      </c>
      <c r="C48" s="6" t="str">
        <f t="shared" si="26"/>
        <v>アッサム</v>
      </c>
      <c r="D48" s="7">
        <f t="shared" si="27"/>
        <v>1480</v>
      </c>
      <c r="E48" s="6">
        <v>20</v>
      </c>
      <c r="F48" s="8">
        <f t="shared" si="28"/>
        <v>29600</v>
      </c>
    </row>
    <row r="49" spans="1:6" x14ac:dyDescent="0.4">
      <c r="A49" s="4">
        <v>45802</v>
      </c>
      <c r="B49" s="5" t="s">
        <v>9</v>
      </c>
      <c r="C49" s="6" t="str">
        <f t="shared" si="26"/>
        <v>アールグレイ</v>
      </c>
      <c r="D49" s="7">
        <f t="shared" si="27"/>
        <v>1500</v>
      </c>
      <c r="E49" s="6">
        <v>10</v>
      </c>
      <c r="F49" s="8">
        <f t="shared" si="28"/>
        <v>15000</v>
      </c>
    </row>
    <row r="50" spans="1:6" x14ac:dyDescent="0.4">
      <c r="A50" s="4">
        <v>45802</v>
      </c>
      <c r="B50" s="5" t="s">
        <v>11</v>
      </c>
      <c r="C50" s="6" t="str">
        <f t="shared" si="26"/>
        <v>キーマン</v>
      </c>
      <c r="D50" s="7">
        <f t="shared" si="27"/>
        <v>1650</v>
      </c>
      <c r="E50" s="6">
        <v>15</v>
      </c>
      <c r="F50" s="8">
        <f>IF(E50="","",D50*E50)</f>
        <v>24750</v>
      </c>
    </row>
    <row r="51" spans="1:6" x14ac:dyDescent="0.4">
      <c r="A51" s="4">
        <v>45803</v>
      </c>
      <c r="B51" s="5" t="s">
        <v>11</v>
      </c>
      <c r="C51" s="6" t="str">
        <f t="shared" ref="C51:C55" si="29">IF(B51="","",VLOOKUP(B51,商品一覧,2,FALSE))</f>
        <v>キーマン</v>
      </c>
      <c r="D51" s="7">
        <f t="shared" ref="D51:D55" si="30">IF(B51="","",VLOOKUP(B51,商品一覧,3,FALSE))</f>
        <v>1650</v>
      </c>
      <c r="E51" s="6">
        <v>8</v>
      </c>
      <c r="F51" s="8">
        <f>IF(E51="","",D51*E51)</f>
        <v>13200</v>
      </c>
    </row>
    <row r="52" spans="1:6" x14ac:dyDescent="0.4">
      <c r="A52" s="4">
        <v>45804</v>
      </c>
      <c r="B52" s="5" t="s">
        <v>7</v>
      </c>
      <c r="C52" s="6" t="str">
        <f t="shared" si="29"/>
        <v>オレンジペコ</v>
      </c>
      <c r="D52" s="7">
        <f t="shared" si="30"/>
        <v>1800</v>
      </c>
      <c r="E52" s="6">
        <v>23</v>
      </c>
      <c r="F52" s="8">
        <f t="shared" ref="F52:F63" si="31">IF(E52="","",D52*E52)</f>
        <v>41400</v>
      </c>
    </row>
    <row r="53" spans="1:6" x14ac:dyDescent="0.4">
      <c r="A53" s="4">
        <v>45804</v>
      </c>
      <c r="B53" s="5" t="s">
        <v>8</v>
      </c>
      <c r="C53" s="6" t="str">
        <f t="shared" si="29"/>
        <v>ダージリン</v>
      </c>
      <c r="D53" s="7">
        <f t="shared" si="30"/>
        <v>3900</v>
      </c>
      <c r="E53" s="6">
        <v>20</v>
      </c>
      <c r="F53" s="8">
        <f t="shared" si="31"/>
        <v>78000</v>
      </c>
    </row>
    <row r="54" spans="1:6" x14ac:dyDescent="0.4">
      <c r="A54" s="4">
        <v>45804</v>
      </c>
      <c r="B54" s="5" t="s">
        <v>10</v>
      </c>
      <c r="C54" s="6" t="str">
        <f t="shared" si="29"/>
        <v>アッサム</v>
      </c>
      <c r="D54" s="7">
        <f t="shared" si="30"/>
        <v>1480</v>
      </c>
      <c r="E54" s="6">
        <v>11</v>
      </c>
      <c r="F54" s="8">
        <f t="shared" si="31"/>
        <v>16280</v>
      </c>
    </row>
    <row r="55" spans="1:6" x14ac:dyDescent="0.4">
      <c r="A55" s="4">
        <v>45804</v>
      </c>
      <c r="B55" s="5" t="s">
        <v>9</v>
      </c>
      <c r="C55" s="6" t="str">
        <f t="shared" si="29"/>
        <v>アールグレイ</v>
      </c>
      <c r="D55" s="7">
        <f t="shared" si="30"/>
        <v>1500</v>
      </c>
      <c r="E55" s="6">
        <v>18</v>
      </c>
      <c r="F55" s="8">
        <f t="shared" si="31"/>
        <v>27000</v>
      </c>
    </row>
    <row r="56" spans="1:6" x14ac:dyDescent="0.4">
      <c r="A56" s="4">
        <v>45805</v>
      </c>
      <c r="B56" s="5" t="s">
        <v>7</v>
      </c>
      <c r="C56" s="6" t="str">
        <f t="shared" ref="C56:C60" si="32">IF(B56="","",VLOOKUP(B56,商品一覧,2,FALSE))</f>
        <v>オレンジペコ</v>
      </c>
      <c r="D56" s="7">
        <f t="shared" ref="D56:D60" si="33">IF(B56="","",VLOOKUP(B56,商品一覧,3,FALSE))</f>
        <v>1800</v>
      </c>
      <c r="E56" s="6">
        <v>3</v>
      </c>
      <c r="F56" s="8">
        <f t="shared" si="31"/>
        <v>5400</v>
      </c>
    </row>
    <row r="57" spans="1:6" x14ac:dyDescent="0.4">
      <c r="A57" s="4">
        <v>45806</v>
      </c>
      <c r="B57" s="5" t="s">
        <v>8</v>
      </c>
      <c r="C57" s="6" t="str">
        <f t="shared" si="32"/>
        <v>ダージリン</v>
      </c>
      <c r="D57" s="7">
        <f t="shared" si="33"/>
        <v>3900</v>
      </c>
      <c r="E57" s="6">
        <v>10</v>
      </c>
      <c r="F57" s="8">
        <f t="shared" si="31"/>
        <v>39000</v>
      </c>
    </row>
    <row r="58" spans="1:6" x14ac:dyDescent="0.4">
      <c r="A58" s="4">
        <v>45806</v>
      </c>
      <c r="B58" s="5" t="s">
        <v>9</v>
      </c>
      <c r="C58" s="6" t="str">
        <f t="shared" si="32"/>
        <v>アールグレイ</v>
      </c>
      <c r="D58" s="7">
        <f t="shared" si="33"/>
        <v>1500</v>
      </c>
      <c r="E58" s="6">
        <v>7</v>
      </c>
      <c r="F58" s="8">
        <f t="shared" si="31"/>
        <v>10500</v>
      </c>
    </row>
    <row r="59" spans="1:6" x14ac:dyDescent="0.4">
      <c r="A59" s="4">
        <v>45807</v>
      </c>
      <c r="B59" s="5" t="s">
        <v>10</v>
      </c>
      <c r="C59" s="6" t="str">
        <f t="shared" si="32"/>
        <v>アッサム</v>
      </c>
      <c r="D59" s="7">
        <f t="shared" si="33"/>
        <v>1480</v>
      </c>
      <c r="E59" s="6">
        <v>5</v>
      </c>
      <c r="F59" s="8">
        <f t="shared" si="31"/>
        <v>7400</v>
      </c>
    </row>
    <row r="60" spans="1:6" x14ac:dyDescent="0.4">
      <c r="A60" s="4">
        <v>45807</v>
      </c>
      <c r="B60" s="5" t="s">
        <v>9</v>
      </c>
      <c r="C60" s="6" t="str">
        <f t="shared" si="32"/>
        <v>アールグレイ</v>
      </c>
      <c r="D60" s="7">
        <f t="shared" si="33"/>
        <v>1500</v>
      </c>
      <c r="E60" s="6">
        <v>12</v>
      </c>
      <c r="F60" s="8">
        <f t="shared" si="31"/>
        <v>18000</v>
      </c>
    </row>
    <row r="61" spans="1:6" x14ac:dyDescent="0.4">
      <c r="A61" s="4">
        <v>45808</v>
      </c>
      <c r="B61" s="5" t="s">
        <v>9</v>
      </c>
      <c r="C61" s="6" t="str">
        <f t="shared" ref="C61:C92" si="34">IF(B61="","",VLOOKUP(B61,商品一覧,2,FALSE))</f>
        <v>アールグレイ</v>
      </c>
      <c r="D61" s="7">
        <f t="shared" ref="D61:D92" si="35">IF(B61="","",VLOOKUP(B61,商品一覧,3,FALSE))</f>
        <v>1500</v>
      </c>
      <c r="E61" s="6">
        <v>6</v>
      </c>
      <c r="F61" s="8">
        <f t="shared" si="31"/>
        <v>9000</v>
      </c>
    </row>
    <row r="62" spans="1:6" x14ac:dyDescent="0.4">
      <c r="A62" s="4">
        <v>45809</v>
      </c>
      <c r="B62" s="5" t="s">
        <v>10</v>
      </c>
      <c r="C62" s="6" t="str">
        <f t="shared" si="34"/>
        <v>アッサム</v>
      </c>
      <c r="D62" s="7">
        <f t="shared" si="35"/>
        <v>1480</v>
      </c>
      <c r="E62" s="6">
        <v>22</v>
      </c>
      <c r="F62" s="8">
        <f t="shared" si="31"/>
        <v>32560</v>
      </c>
    </row>
    <row r="63" spans="1:6" x14ac:dyDescent="0.4">
      <c r="A63" s="4">
        <v>45809</v>
      </c>
      <c r="B63" s="5" t="s">
        <v>9</v>
      </c>
      <c r="C63" s="6" t="str">
        <f t="shared" si="34"/>
        <v>アールグレイ</v>
      </c>
      <c r="D63" s="7">
        <f t="shared" si="35"/>
        <v>1500</v>
      </c>
      <c r="E63" s="6">
        <v>15</v>
      </c>
      <c r="F63" s="8">
        <f t="shared" si="31"/>
        <v>22500</v>
      </c>
    </row>
    <row r="64" spans="1:6" x14ac:dyDescent="0.4">
      <c r="A64" s="4">
        <v>45810</v>
      </c>
      <c r="B64" s="5" t="s">
        <v>11</v>
      </c>
      <c r="C64" s="6" t="str">
        <f t="shared" si="34"/>
        <v>キーマン</v>
      </c>
      <c r="D64" s="7">
        <f t="shared" si="35"/>
        <v>1650</v>
      </c>
      <c r="E64" s="6">
        <v>10</v>
      </c>
      <c r="F64" s="8">
        <f>IF(E64="","",D64*E64)</f>
        <v>16500</v>
      </c>
    </row>
    <row r="65" spans="1:6" x14ac:dyDescent="0.4">
      <c r="A65" s="4">
        <v>45810</v>
      </c>
      <c r="B65" s="5" t="s">
        <v>7</v>
      </c>
      <c r="C65" s="6" t="str">
        <f t="shared" si="34"/>
        <v>オレンジペコ</v>
      </c>
      <c r="D65" s="7">
        <f t="shared" si="35"/>
        <v>1800</v>
      </c>
      <c r="E65" s="6">
        <v>8</v>
      </c>
      <c r="F65" s="8">
        <f t="shared" ref="F65:F74" si="36">IF(E65="","",D65*E65)</f>
        <v>14400</v>
      </c>
    </row>
    <row r="66" spans="1:6" x14ac:dyDescent="0.4">
      <c r="A66" s="4">
        <v>45810</v>
      </c>
      <c r="B66" s="5" t="s">
        <v>9</v>
      </c>
      <c r="C66" s="6" t="str">
        <f t="shared" si="34"/>
        <v>アールグレイ</v>
      </c>
      <c r="D66" s="7">
        <f t="shared" si="35"/>
        <v>1500</v>
      </c>
      <c r="E66" s="6">
        <v>6</v>
      </c>
      <c r="F66" s="8">
        <f t="shared" si="36"/>
        <v>9000</v>
      </c>
    </row>
    <row r="67" spans="1:6" x14ac:dyDescent="0.4">
      <c r="A67" s="4">
        <v>45811</v>
      </c>
      <c r="B67" s="5" t="s">
        <v>7</v>
      </c>
      <c r="C67" s="6" t="str">
        <f t="shared" si="34"/>
        <v>オレンジペコ</v>
      </c>
      <c r="D67" s="7">
        <f t="shared" si="35"/>
        <v>1800</v>
      </c>
      <c r="E67" s="6">
        <v>15</v>
      </c>
      <c r="F67" s="8">
        <f t="shared" si="36"/>
        <v>27000</v>
      </c>
    </row>
    <row r="68" spans="1:6" x14ac:dyDescent="0.4">
      <c r="A68" s="4">
        <v>45811</v>
      </c>
      <c r="B68" s="5" t="s">
        <v>8</v>
      </c>
      <c r="C68" s="6" t="str">
        <f t="shared" si="34"/>
        <v>ダージリン</v>
      </c>
      <c r="D68" s="7">
        <f t="shared" si="35"/>
        <v>3900</v>
      </c>
      <c r="E68" s="6">
        <v>27</v>
      </c>
      <c r="F68" s="8">
        <f t="shared" si="36"/>
        <v>105300</v>
      </c>
    </row>
    <row r="69" spans="1:6" x14ac:dyDescent="0.4">
      <c r="A69" s="4">
        <v>45812</v>
      </c>
      <c r="B69" s="5" t="s">
        <v>10</v>
      </c>
      <c r="C69" s="6" t="str">
        <f t="shared" si="34"/>
        <v>アッサム</v>
      </c>
      <c r="D69" s="7">
        <f t="shared" si="35"/>
        <v>1480</v>
      </c>
      <c r="E69" s="6">
        <v>10</v>
      </c>
      <c r="F69" s="8">
        <f t="shared" si="36"/>
        <v>14800</v>
      </c>
    </row>
    <row r="70" spans="1:6" x14ac:dyDescent="0.4">
      <c r="A70" s="4">
        <v>45812</v>
      </c>
      <c r="B70" s="5" t="s">
        <v>7</v>
      </c>
      <c r="C70" s="6" t="str">
        <f t="shared" si="34"/>
        <v>オレンジペコ</v>
      </c>
      <c r="D70" s="7">
        <f t="shared" si="35"/>
        <v>1800</v>
      </c>
      <c r="E70" s="6">
        <v>22</v>
      </c>
      <c r="F70" s="8">
        <f t="shared" si="36"/>
        <v>39600</v>
      </c>
    </row>
    <row r="71" spans="1:6" x14ac:dyDescent="0.4">
      <c r="A71" s="4">
        <v>45813</v>
      </c>
      <c r="B71" s="5" t="s">
        <v>7</v>
      </c>
      <c r="C71" s="6" t="str">
        <f t="shared" si="34"/>
        <v>オレンジペコ</v>
      </c>
      <c r="D71" s="7">
        <f t="shared" si="35"/>
        <v>1800</v>
      </c>
      <c r="E71" s="6">
        <v>6</v>
      </c>
      <c r="F71" s="8">
        <f t="shared" si="36"/>
        <v>10800</v>
      </c>
    </row>
    <row r="72" spans="1:6" x14ac:dyDescent="0.4">
      <c r="A72" s="4">
        <v>45813</v>
      </c>
      <c r="B72" s="5" t="s">
        <v>11</v>
      </c>
      <c r="C72" s="6" t="str">
        <f t="shared" si="34"/>
        <v>キーマン</v>
      </c>
      <c r="D72" s="7">
        <f t="shared" si="35"/>
        <v>1650</v>
      </c>
      <c r="E72" s="6">
        <v>7</v>
      </c>
      <c r="F72" s="8">
        <f t="shared" si="36"/>
        <v>11550</v>
      </c>
    </row>
    <row r="73" spans="1:6" x14ac:dyDescent="0.4">
      <c r="A73" s="4">
        <v>45814</v>
      </c>
      <c r="B73" s="5" t="s">
        <v>7</v>
      </c>
      <c r="C73" s="6" t="str">
        <f t="shared" ref="C73" si="37">IF(B73="","",VLOOKUP(B73,商品一覧,2,FALSE))</f>
        <v>オレンジペコ</v>
      </c>
      <c r="D73" s="7">
        <f t="shared" ref="D73" si="38">IF(B73="","",VLOOKUP(B73,商品一覧,3,FALSE))</f>
        <v>1800</v>
      </c>
      <c r="E73" s="6">
        <v>27</v>
      </c>
      <c r="F73" s="8">
        <f t="shared" si="36"/>
        <v>48600</v>
      </c>
    </row>
    <row r="74" spans="1:6" x14ac:dyDescent="0.4">
      <c r="A74" s="4">
        <v>45815</v>
      </c>
      <c r="B74" s="5" t="s">
        <v>10</v>
      </c>
      <c r="C74" s="6" t="str">
        <f t="shared" si="34"/>
        <v>アッサム</v>
      </c>
      <c r="D74" s="7">
        <f t="shared" si="35"/>
        <v>1480</v>
      </c>
      <c r="E74" s="6">
        <v>18</v>
      </c>
      <c r="F74" s="8">
        <f t="shared" si="36"/>
        <v>26640</v>
      </c>
    </row>
    <row r="75" spans="1:6" x14ac:dyDescent="0.4">
      <c r="A75" s="4">
        <v>45815</v>
      </c>
      <c r="B75" s="5" t="s">
        <v>11</v>
      </c>
      <c r="C75" s="6" t="str">
        <f t="shared" si="34"/>
        <v>キーマン</v>
      </c>
      <c r="D75" s="7">
        <f t="shared" si="35"/>
        <v>1650</v>
      </c>
      <c r="E75" s="6">
        <v>13</v>
      </c>
      <c r="F75" s="8">
        <f>IF(E75="","",D75*E75)</f>
        <v>21450</v>
      </c>
    </row>
    <row r="76" spans="1:6" x14ac:dyDescent="0.4">
      <c r="A76" s="4">
        <v>45816</v>
      </c>
      <c r="B76" s="5" t="s">
        <v>7</v>
      </c>
      <c r="C76" s="6" t="str">
        <f t="shared" si="34"/>
        <v>オレンジペコ</v>
      </c>
      <c r="D76" s="7">
        <f t="shared" si="35"/>
        <v>1800</v>
      </c>
      <c r="E76" s="6">
        <v>7</v>
      </c>
      <c r="F76" s="8">
        <f t="shared" ref="F76:F82" si="39">IF(E76="","",D76*E76)</f>
        <v>12600</v>
      </c>
    </row>
    <row r="77" spans="1:6" x14ac:dyDescent="0.4">
      <c r="A77" s="4">
        <v>45816</v>
      </c>
      <c r="B77" s="5" t="s">
        <v>11</v>
      </c>
      <c r="C77" s="6" t="str">
        <f t="shared" si="34"/>
        <v>キーマン</v>
      </c>
      <c r="D77" s="7">
        <f t="shared" si="35"/>
        <v>1650</v>
      </c>
      <c r="E77" s="6">
        <v>21</v>
      </c>
      <c r="F77" s="8">
        <f t="shared" si="39"/>
        <v>34650</v>
      </c>
    </row>
    <row r="78" spans="1:6" x14ac:dyDescent="0.4">
      <c r="A78" s="4">
        <v>45817</v>
      </c>
      <c r="B78" s="5" t="s">
        <v>8</v>
      </c>
      <c r="C78" s="6" t="str">
        <f t="shared" si="34"/>
        <v>ダージリン</v>
      </c>
      <c r="D78" s="7">
        <f t="shared" si="35"/>
        <v>3900</v>
      </c>
      <c r="E78" s="6">
        <v>4</v>
      </c>
      <c r="F78" s="8">
        <f t="shared" si="39"/>
        <v>15600</v>
      </c>
    </row>
    <row r="79" spans="1:6" x14ac:dyDescent="0.4">
      <c r="A79" s="4">
        <v>45817</v>
      </c>
      <c r="B79" s="5" t="s">
        <v>11</v>
      </c>
      <c r="C79" s="6" t="str">
        <f t="shared" si="34"/>
        <v>キーマン</v>
      </c>
      <c r="D79" s="7">
        <f t="shared" si="35"/>
        <v>1650</v>
      </c>
      <c r="E79" s="6">
        <v>20</v>
      </c>
      <c r="F79" s="8">
        <f t="shared" si="39"/>
        <v>33000</v>
      </c>
    </row>
    <row r="80" spans="1:6" x14ac:dyDescent="0.4">
      <c r="A80" s="4">
        <v>45818</v>
      </c>
      <c r="B80" s="5" t="s">
        <v>9</v>
      </c>
      <c r="C80" s="6" t="str">
        <f t="shared" si="34"/>
        <v>アールグレイ</v>
      </c>
      <c r="D80" s="7">
        <f t="shared" si="35"/>
        <v>1500</v>
      </c>
      <c r="E80" s="6">
        <v>15</v>
      </c>
      <c r="F80" s="8">
        <f t="shared" si="39"/>
        <v>22500</v>
      </c>
    </row>
    <row r="81" spans="1:6" x14ac:dyDescent="0.4">
      <c r="A81" s="4">
        <v>45819</v>
      </c>
      <c r="B81" s="5" t="s">
        <v>10</v>
      </c>
      <c r="C81" s="6" t="str">
        <f t="shared" si="34"/>
        <v>アッサム</v>
      </c>
      <c r="D81" s="7">
        <f t="shared" si="35"/>
        <v>1480</v>
      </c>
      <c r="E81" s="6">
        <v>18</v>
      </c>
      <c r="F81" s="8">
        <f t="shared" si="39"/>
        <v>26640</v>
      </c>
    </row>
    <row r="82" spans="1:6" x14ac:dyDescent="0.4">
      <c r="A82" s="4">
        <v>45819</v>
      </c>
      <c r="B82" s="5" t="s">
        <v>9</v>
      </c>
      <c r="C82" s="6" t="str">
        <f t="shared" si="34"/>
        <v>アールグレイ</v>
      </c>
      <c r="D82" s="7">
        <f t="shared" si="35"/>
        <v>1500</v>
      </c>
      <c r="E82" s="6">
        <v>10</v>
      </c>
      <c r="F82" s="8">
        <f t="shared" si="39"/>
        <v>15000</v>
      </c>
    </row>
    <row r="83" spans="1:6" x14ac:dyDescent="0.4">
      <c r="A83" s="4">
        <v>45820</v>
      </c>
      <c r="B83" s="5" t="s">
        <v>11</v>
      </c>
      <c r="C83" s="6" t="str">
        <f t="shared" si="34"/>
        <v>キーマン</v>
      </c>
      <c r="D83" s="7">
        <f t="shared" si="35"/>
        <v>1650</v>
      </c>
      <c r="E83" s="6">
        <v>15</v>
      </c>
      <c r="F83" s="8">
        <f>IF(E83="","",D83*E83)</f>
        <v>24750</v>
      </c>
    </row>
    <row r="84" spans="1:6" x14ac:dyDescent="0.4">
      <c r="A84" s="4">
        <v>45821</v>
      </c>
      <c r="B84" s="5" t="s">
        <v>11</v>
      </c>
      <c r="C84" s="6" t="str">
        <f t="shared" si="34"/>
        <v>キーマン</v>
      </c>
      <c r="D84" s="7">
        <f t="shared" si="35"/>
        <v>1650</v>
      </c>
      <c r="E84" s="6">
        <v>6</v>
      </c>
      <c r="F84" s="8">
        <f>IF(E84="","",D84*E84)</f>
        <v>9900</v>
      </c>
    </row>
    <row r="85" spans="1:6" x14ac:dyDescent="0.4">
      <c r="A85" s="4">
        <v>45821</v>
      </c>
      <c r="B85" s="5" t="s">
        <v>7</v>
      </c>
      <c r="C85" s="6" t="str">
        <f t="shared" si="34"/>
        <v>オレンジペコ</v>
      </c>
      <c r="D85" s="7">
        <f t="shared" si="35"/>
        <v>1800</v>
      </c>
      <c r="E85" s="6">
        <v>17</v>
      </c>
      <c r="F85" s="8">
        <f t="shared" ref="F85:F94" si="40">IF(E85="","",D85*E85)</f>
        <v>30600</v>
      </c>
    </row>
    <row r="86" spans="1:6" x14ac:dyDescent="0.4">
      <c r="A86" s="4">
        <v>45822</v>
      </c>
      <c r="B86" s="5" t="s">
        <v>8</v>
      </c>
      <c r="C86" s="6" t="str">
        <f t="shared" si="34"/>
        <v>ダージリン</v>
      </c>
      <c r="D86" s="7">
        <f t="shared" si="35"/>
        <v>3900</v>
      </c>
      <c r="E86" s="6">
        <v>10</v>
      </c>
      <c r="F86" s="8">
        <f t="shared" si="40"/>
        <v>39000</v>
      </c>
    </row>
    <row r="87" spans="1:6" x14ac:dyDescent="0.4">
      <c r="A87" s="4">
        <v>45822</v>
      </c>
      <c r="B87" s="5" t="s">
        <v>10</v>
      </c>
      <c r="C87" s="6" t="str">
        <f t="shared" si="34"/>
        <v>アッサム</v>
      </c>
      <c r="D87" s="7">
        <f t="shared" si="35"/>
        <v>1480</v>
      </c>
      <c r="E87" s="6">
        <v>20</v>
      </c>
      <c r="F87" s="8">
        <f t="shared" si="40"/>
        <v>29600</v>
      </c>
    </row>
    <row r="88" spans="1:6" x14ac:dyDescent="0.4">
      <c r="A88" s="4">
        <v>45823</v>
      </c>
      <c r="B88" s="5" t="s">
        <v>9</v>
      </c>
      <c r="C88" s="6" t="str">
        <f t="shared" si="34"/>
        <v>アールグレイ</v>
      </c>
      <c r="D88" s="7">
        <f t="shared" si="35"/>
        <v>1500</v>
      </c>
      <c r="E88" s="6">
        <v>18</v>
      </c>
      <c r="F88" s="8">
        <f t="shared" si="40"/>
        <v>27000</v>
      </c>
    </row>
    <row r="89" spans="1:6" x14ac:dyDescent="0.4">
      <c r="A89" s="4">
        <v>45823</v>
      </c>
      <c r="B89" s="5" t="s">
        <v>7</v>
      </c>
      <c r="C89" s="6" t="str">
        <f t="shared" si="34"/>
        <v>オレンジペコ</v>
      </c>
      <c r="D89" s="7">
        <f t="shared" si="35"/>
        <v>1800</v>
      </c>
      <c r="E89" s="6">
        <v>5</v>
      </c>
      <c r="F89" s="8">
        <f t="shared" si="40"/>
        <v>9000</v>
      </c>
    </row>
    <row r="90" spans="1:6" x14ac:dyDescent="0.4">
      <c r="A90" s="4">
        <v>45824</v>
      </c>
      <c r="B90" s="5" t="s">
        <v>8</v>
      </c>
      <c r="C90" s="6" t="str">
        <f t="shared" si="34"/>
        <v>ダージリン</v>
      </c>
      <c r="D90" s="7">
        <f t="shared" si="35"/>
        <v>3900</v>
      </c>
      <c r="E90" s="6">
        <v>10</v>
      </c>
      <c r="F90" s="8">
        <f t="shared" si="40"/>
        <v>39000</v>
      </c>
    </row>
    <row r="91" spans="1:6" x14ac:dyDescent="0.4">
      <c r="A91" s="4">
        <v>45825</v>
      </c>
      <c r="B91" s="5" t="s">
        <v>9</v>
      </c>
      <c r="C91" s="6" t="str">
        <f t="shared" si="34"/>
        <v>アールグレイ</v>
      </c>
      <c r="D91" s="7">
        <f t="shared" si="35"/>
        <v>1500</v>
      </c>
      <c r="E91" s="6">
        <v>8</v>
      </c>
      <c r="F91" s="8">
        <f t="shared" si="40"/>
        <v>12000</v>
      </c>
    </row>
    <row r="92" spans="1:6" x14ac:dyDescent="0.4">
      <c r="A92" s="4">
        <v>45825</v>
      </c>
      <c r="B92" s="5" t="s">
        <v>10</v>
      </c>
      <c r="C92" s="6" t="str">
        <f t="shared" si="34"/>
        <v>アッサム</v>
      </c>
      <c r="D92" s="7">
        <f t="shared" si="35"/>
        <v>1480</v>
      </c>
      <c r="E92" s="6">
        <v>6</v>
      </c>
      <c r="F92" s="8">
        <f t="shared" si="40"/>
        <v>8880</v>
      </c>
    </row>
    <row r="93" spans="1:6" x14ac:dyDescent="0.4">
      <c r="A93" s="4">
        <v>45826</v>
      </c>
      <c r="B93" s="5" t="s">
        <v>8</v>
      </c>
      <c r="C93" s="6" t="str">
        <f t="shared" ref="C93:C94" si="41">IF(B93="","",VLOOKUP(B93,商品一覧,2,FALSE))</f>
        <v>ダージリン</v>
      </c>
      <c r="D93" s="7">
        <f t="shared" ref="D93:D94" si="42">IF(B93="","",VLOOKUP(B93,商品一覧,3,FALSE))</f>
        <v>3900</v>
      </c>
      <c r="E93" s="6">
        <v>5</v>
      </c>
      <c r="F93" s="8">
        <f t="shared" si="40"/>
        <v>19500</v>
      </c>
    </row>
    <row r="94" spans="1:6" x14ac:dyDescent="0.4">
      <c r="A94" s="4">
        <v>45826</v>
      </c>
      <c r="B94" s="5" t="s">
        <v>11</v>
      </c>
      <c r="C94" s="6" t="str">
        <f t="shared" si="41"/>
        <v>キーマン</v>
      </c>
      <c r="D94" s="7">
        <f t="shared" si="42"/>
        <v>1650</v>
      </c>
      <c r="E94" s="6">
        <v>23</v>
      </c>
      <c r="F94" s="8">
        <f t="shared" si="40"/>
        <v>37950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D755F-9C18-4199-816E-02A997E0837D}">
  <dimension ref="A1:C9"/>
  <sheetViews>
    <sheetView tabSelected="1" workbookViewId="0">
      <selection sqref="A1:C1"/>
    </sheetView>
    <sheetView workbookViewId="1">
      <selection sqref="A1:C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7" t="s">
        <v>12</v>
      </c>
      <c r="B1" s="17"/>
      <c r="C1" s="17"/>
    </row>
    <row r="2" spans="1:3" ht="13.5" customHeight="1" x14ac:dyDescent="0.4"/>
    <row r="3" spans="1:3" x14ac:dyDescent="0.4">
      <c r="A3" s="10" t="s">
        <v>2</v>
      </c>
      <c r="B3" s="10" t="s">
        <v>3</v>
      </c>
      <c r="C3" s="10" t="s">
        <v>4</v>
      </c>
    </row>
    <row r="4" spans="1:3" x14ac:dyDescent="0.4">
      <c r="A4" s="11" t="s">
        <v>13</v>
      </c>
      <c r="B4" s="11" t="s">
        <v>14</v>
      </c>
      <c r="C4" s="12">
        <v>3900</v>
      </c>
    </row>
    <row r="5" spans="1:3" x14ac:dyDescent="0.4">
      <c r="A5" s="11" t="s">
        <v>15</v>
      </c>
      <c r="B5" s="11" t="s">
        <v>16</v>
      </c>
      <c r="C5" s="12">
        <v>1480</v>
      </c>
    </row>
    <row r="6" spans="1:3" x14ac:dyDescent="0.4">
      <c r="A6" s="11" t="s">
        <v>17</v>
      </c>
      <c r="B6" s="11" t="s">
        <v>18</v>
      </c>
      <c r="C6" s="13">
        <v>1500</v>
      </c>
    </row>
    <row r="7" spans="1:3" x14ac:dyDescent="0.4">
      <c r="A7" s="11" t="s">
        <v>19</v>
      </c>
      <c r="B7" s="11" t="s">
        <v>20</v>
      </c>
      <c r="C7" s="12">
        <v>1650</v>
      </c>
    </row>
    <row r="8" spans="1:3" x14ac:dyDescent="0.4">
      <c r="A8" s="11" t="s">
        <v>21</v>
      </c>
      <c r="B8" s="14" t="s">
        <v>22</v>
      </c>
      <c r="C8" s="13">
        <v>1800</v>
      </c>
    </row>
    <row r="9" spans="1:3" x14ac:dyDescent="0.4">
      <c r="B9" s="1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2025-03-04T02:16:43Z</dcterms:created>
  <dcterms:modified xsi:type="dcterms:W3CDTF">2025-05-07T10:45:01Z</dcterms:modified>
</cp:coreProperties>
</file>