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0" documentId="13_ncr:1000001_{2502D2BF-AC05-6546-AA2A-DA5F0A0259E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東京支店" sheetId="1" r:id="rId1"/>
    <sheet name="大阪支店" sheetId="2" r:id="rId2"/>
    <sheet name="福岡支店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3" l="1"/>
  <c r="F2" i="3"/>
  <c r="D3" i="3"/>
  <c r="F3" i="3"/>
  <c r="D4" i="3"/>
  <c r="F4" i="3"/>
  <c r="D5" i="3"/>
  <c r="F5" i="3"/>
  <c r="D6" i="3"/>
  <c r="F6" i="3"/>
  <c r="D7" i="3"/>
  <c r="F7" i="3"/>
  <c r="D8" i="3"/>
  <c r="F8" i="3"/>
  <c r="D9" i="3"/>
  <c r="F9" i="3"/>
  <c r="D10" i="3"/>
  <c r="F10" i="3"/>
  <c r="D11" i="3"/>
  <c r="F11" i="3"/>
  <c r="F12" i="3"/>
  <c r="E12" i="3"/>
  <c r="D2" i="2"/>
  <c r="F2" i="2"/>
  <c r="D3" i="2"/>
  <c r="F3" i="2"/>
  <c r="D4" i="2"/>
  <c r="F4" i="2"/>
  <c r="D5" i="2"/>
  <c r="F5" i="2"/>
  <c r="D6" i="2"/>
  <c r="F6" i="2"/>
  <c r="D7" i="2"/>
  <c r="F7" i="2"/>
  <c r="D8" i="2"/>
  <c r="F8" i="2"/>
  <c r="D9" i="2"/>
  <c r="F9" i="2"/>
  <c r="D10" i="2"/>
  <c r="F10" i="2"/>
  <c r="D11" i="2"/>
  <c r="F11" i="2"/>
  <c r="F12" i="2"/>
  <c r="E12" i="2"/>
  <c r="E12" i="1"/>
  <c r="F2" i="1"/>
  <c r="F3" i="1"/>
  <c r="F4" i="1"/>
  <c r="F5" i="1"/>
  <c r="F6" i="1"/>
  <c r="D7" i="1"/>
  <c r="F7" i="1"/>
  <c r="D8" i="1"/>
  <c r="F8" i="1"/>
  <c r="D9" i="1"/>
  <c r="F9" i="1"/>
  <c r="D10" i="1"/>
  <c r="F10" i="1"/>
  <c r="D11" i="1"/>
  <c r="F11" i="1"/>
  <c r="F12" i="1"/>
  <c r="D3" i="1"/>
  <c r="D4" i="1"/>
  <c r="D5" i="1"/>
  <c r="D6" i="1"/>
  <c r="D2" i="1"/>
</calcChain>
</file>

<file path=xl/sharedStrings.xml><?xml version="1.0" encoding="utf-8"?>
<sst xmlns="http://schemas.openxmlformats.org/spreadsheetml/2006/main" count="63" uniqueCount="11">
  <si>
    <t>No</t>
  </si>
  <si>
    <t>日付</t>
  </si>
  <si>
    <t>商品名</t>
  </si>
  <si>
    <t>単価</t>
  </si>
  <si>
    <t>数量</t>
  </si>
  <si>
    <t>売上額</t>
  </si>
  <si>
    <t>商品A</t>
  </si>
  <si>
    <t>商品B</t>
  </si>
  <si>
    <t>商品C</t>
  </si>
  <si>
    <t>商品リスト</t>
    <rPh sb="0" eb="2">
      <t>ショウヒン</t>
    </rPh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</si>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</sst>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14" fontId="0" fillId="0" borderId="0" xfId="0" applyNumberFormat="1"/>
    <xf numFmtId="0" fontId="3" fillId="0" borderId="0" xfId="0" applyFont="1"/>
    <xf numFmtId="38" fontId="0" fillId="0" borderId="0" xfId="1" applyFont="1" applyAlignment="1"/>
    <xf numFmtId="38" fontId="0" fillId="0" borderId="0" xfId="0" applyNumberFormat="1"/>
    <xf numFmtId="0" fontId="3" fillId="2" borderId="0" xfId="0" applyFont="1" applyFill="1"/>
    <xf numFmtId="38" fontId="0" fillId="3" borderId="0" xfId="1" applyFont="1" applyFill="1" applyAlignment="1"/>
  </cellXfs>
  <cellStyles count="2">
    <cellStyle name="桁区切り" xfId="1" builtinId="6"/>
    <cellStyle name="標準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3F9048C-79FA-4C38-8D45-ED91DA345A17}" name="テーブル1" displayName="テーブル1" ref="A1:F12" totalsRowCount="1" headerRowDxfId="26" dataDxfId="25" headerRowCellStyle="桁区切り" dataCellStyle="桁区切り">
  <autoFilter ref="A1:F11" xr:uid="{D3F9048C-79FA-4C38-8D45-ED91DA345A17}"/>
  <tableColumns count="6">
    <tableColumn id="1" xr3:uid="{22CE61B0-8E56-441B-9096-54857C337FC5}" name="No" totalsRowLabel="集計"/>
    <tableColumn id="2" xr3:uid="{60D62AFE-1602-4CED-8976-CE1011E1D6CD}" name="日付" dataDxfId="24"/>
    <tableColumn id="3" xr3:uid="{0E165467-A5F5-48F1-8824-7A959DDD080F}" name="商品名"/>
    <tableColumn id="4" xr3:uid="{96CC0849-2641-4AD4-8103-56C2925706E0}" name="単価" dataDxfId="23" totalsRowDxfId="22" dataCellStyle="桁区切り">
      <calculatedColumnFormula>_xlfn.XLOOKUP(C2,$H$2:$H$4,$I$2:$I$4)</calculatedColumnFormula>
    </tableColumn>
    <tableColumn id="5" xr3:uid="{F1F173C7-E67B-4AAA-A656-0C7A4ABC2C4C}" name="数量" totalsRowFunction="sum" dataDxfId="21" totalsRowDxfId="20" dataCellStyle="桁区切り"/>
    <tableColumn id="6" xr3:uid="{DB53D581-F945-40D8-835C-5BCC650A6725}" name="売上額" totalsRowFunction="sum" dataDxfId="19" totalsRowDxfId="18" dataCellStyle="桁区切り">
      <calculatedColumnFormula>テーブル1[[#This Row],[単価]]*テーブル1[[#This Row],[数量]]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625981C-72A8-394D-BE60-0A26433E6176}" name="テーブル13" displayName="テーブル13" ref="A1:F12" totalsRowCount="1" headerRowDxfId="17" dataDxfId="16" headerRowCellStyle="桁区切り" dataCellStyle="桁区切り">
  <autoFilter ref="A1:F11" xr:uid="{D3F9048C-79FA-4C38-8D45-ED91DA345A17}"/>
  <tableColumns count="6">
    <tableColumn id="1" xr3:uid="{E42FD22D-3000-464D-827C-F7CFBDA6D73C}" name="No" totalsRowLabel="集計"/>
    <tableColumn id="2" xr3:uid="{96CFA54E-F644-8541-BAD3-124184DEBF37}" name="日付" dataDxfId="15"/>
    <tableColumn id="3" xr3:uid="{00C93B4E-DE0C-914F-91CB-2190F2AF82A9}" name="商品名"/>
    <tableColumn id="4" xr3:uid="{5C5EA384-4B12-2A4C-8B6C-22DC45B0A896}" name="単価" dataDxfId="14" totalsRowDxfId="13" dataCellStyle="桁区切り">
      <calculatedColumnFormula>_xlfn.XLOOKUP(C2,$H$2:$H$4,$I$2:$I$4)</calculatedColumnFormula>
    </tableColumn>
    <tableColumn id="5" xr3:uid="{2673730B-D4B7-5647-9683-6BF4B62736DB}" name="数量" totalsRowFunction="sum" dataDxfId="12" totalsRowDxfId="11" dataCellStyle="桁区切り"/>
    <tableColumn id="6" xr3:uid="{1FA2A9F0-EDE1-514D-9687-6028382F6198}" name="売上額" totalsRowFunction="sum" dataDxfId="10" totalsRowDxfId="9" dataCellStyle="桁区切り">
      <calculatedColumnFormula>テーブル13[[#This Row],[単価]]*テーブル13[[#This Row],[数量]]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C3961D9-E168-8F4E-B383-ECC637D67C5C}" name="テーブル134" displayName="テーブル134" ref="A1:F12" totalsRowCount="1" headerRowDxfId="8" dataDxfId="7" headerRowCellStyle="桁区切り" dataCellStyle="桁区切り">
  <autoFilter ref="A1:F11" xr:uid="{D3F9048C-79FA-4C38-8D45-ED91DA345A17}"/>
  <tableColumns count="6">
    <tableColumn id="1" xr3:uid="{B8EB7AA8-CBA1-A44D-A6B2-09CDE84B518F}" name="No" totalsRowLabel="集計"/>
    <tableColumn id="2" xr3:uid="{6FE0DEC8-0597-6B4A-B5B2-9684C24CA565}" name="日付" dataDxfId="6"/>
    <tableColumn id="3" xr3:uid="{6C11D797-1BE0-A74B-9688-5F1FB302A32E}" name="商品名"/>
    <tableColumn id="4" xr3:uid="{CFA14C62-F90A-604C-B5BB-0DE81FD23541}" name="単価" dataDxfId="5" totalsRowDxfId="4" dataCellStyle="桁区切り">
      <calculatedColumnFormula>_xlfn.XLOOKUP(C2,$H$2:$H$4,$I$2:$I$4)</calculatedColumnFormula>
    </tableColumn>
    <tableColumn id="5" xr3:uid="{0A45D291-33E5-6242-8873-5C787336E512}" name="数量" totalsRowFunction="sum" dataDxfId="3" totalsRowDxfId="2" dataCellStyle="桁区切り"/>
    <tableColumn id="6" xr3:uid="{888768C9-1194-4F45-A860-8D39ABA70D49}" name="売上額" totalsRowFunction="sum" dataDxfId="1" totalsRowDxfId="0" dataCellStyle="桁区切り">
      <calculatedColumnFormula>テーブル134[[#This Row],[単価]]*テーブル134[[#This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workbookViewId="0"/>
  </sheetViews>
  <sheetFormatPr defaultRowHeight="18"/>
  <cols>
    <col min="2" max="2" width="10.33203125" style="1" bestFit="1" customWidth="1"/>
    <col min="4" max="4" width="8.9140625" style="3" customWidth="1"/>
    <col min="5" max="5" width="8.91406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テーブル1[[#This Row],[単価]]*テーブル1[[#This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テーブル1[[#This Row],[単価]]*テーブル1[[#This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テーブル1[[#This Row],[単価]]*テーブル1[[#This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テーブル1[[#This Row],[単価]]*テーブル1[[#This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テーブル1[[#This Row],[単価]]*テーブル1[[#This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テーブル1[[#This Row],[単価]]*テーブル1[[#This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テーブル1[[#This Row],[単価]]*テーブル1[[#This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テーブル1[[#This Row],[単価]]*テーブル1[[#This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テーブル1[[#This Row],[単価]]*テーブル1[[#This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テーブル1[[#This Row],[単価]]*テーブル1[[#This Row],[数量]]</f>
        <v>14400</v>
      </c>
    </row>
    <row r="12" spans="1:9">
      <c r="A12" t="s">
        <v>10</v>
      </c>
      <c r="B12"/>
      <c r="D12"/>
      <c r="E12" s="4">
        <f>SUBTOTAL(109,テーブル1[数量])</f>
        <v>102</v>
      </c>
      <c r="F12" s="4">
        <f>SUBTOTAL(109,テーブル1[売上額])</f>
        <v>157900</v>
      </c>
    </row>
  </sheetData>
  <phoneticPr fontId="2"/>
  <dataValidations count="1">
    <dataValidation type="list" allowBlank="1" showInputMessage="1" showErrorMessage="1" sqref="C2:C11" xr:uid="{018212E5-291B-44A3-BE66-E1C1F4B74EC1}">
      <formula1>$H$2:$H$4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4C741-522B-FC49-AE6B-838E0EF121CA}">
  <dimension ref="A1:I12"/>
  <sheetViews>
    <sheetView workbookViewId="0">
      <selection activeCell="B12" sqref="B12"/>
    </sheetView>
  </sheetViews>
  <sheetFormatPr defaultRowHeight="18"/>
  <cols>
    <col min="2" max="2" width="10.33203125" style="1" bestFit="1" customWidth="1"/>
    <col min="4" max="4" width="8.9140625" style="3" customWidth="1"/>
    <col min="5" max="5" width="8.832031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テーブル13[[#This Row],[単価]]*テーブル13[[#This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テーブル13[[#This Row],[単価]]*テーブル13[[#This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テーブル13[[#This Row],[単価]]*テーブル13[[#This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テーブル13[[#This Row],[単価]]*テーブル13[[#This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テーブル13[[#This Row],[単価]]*テーブル13[[#This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テーブル13[[#This Row],[単価]]*テーブル13[[#This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テーブル13[[#This Row],[単価]]*テーブル13[[#This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テーブル13[[#This Row],[単価]]*テーブル13[[#This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テーブル13[[#This Row],[単価]]*テーブル13[[#This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テーブル13[[#This Row],[単価]]*テーブル13[[#This Row],[数量]]</f>
        <v>14400</v>
      </c>
    </row>
    <row r="12" spans="1:9">
      <c r="A12" t="s">
        <v>10</v>
      </c>
      <c r="B12"/>
      <c r="D12"/>
      <c r="E12" s="4">
        <f>SUBTOTAL(109,テーブル13[数量])</f>
        <v>102</v>
      </c>
      <c r="F12" s="4">
        <f>SUBTOTAL(109,テーブル13[売上額])</f>
        <v>157900</v>
      </c>
    </row>
  </sheetData>
  <phoneticPr fontId="2"/>
  <dataValidations count="1">
    <dataValidation type="list" allowBlank="1" showInputMessage="1" showErrorMessage="1" sqref="C2:C11" xr:uid="{9E23FBBC-8BCF-A44C-B9C5-9DE5BAEDC1C5}">
      <formula1>$H$2:$H$4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6257E-EEA7-7F4E-B56D-103BC2B63DC9}">
  <dimension ref="A1:I12"/>
  <sheetViews>
    <sheetView workbookViewId="0">
      <selection activeCell="B12" sqref="B12"/>
    </sheetView>
  </sheetViews>
  <sheetFormatPr defaultRowHeight="18"/>
  <cols>
    <col min="2" max="2" width="10.33203125" style="1" bestFit="1" customWidth="1"/>
    <col min="4" max="4" width="8.9140625" style="3" customWidth="1"/>
    <col min="5" max="5" width="8.83203125" style="3"/>
    <col min="6" max="6" width="13.25" style="3" customWidth="1"/>
  </cols>
  <sheetData>
    <row r="1" spans="1:9">
      <c r="A1" t="s">
        <v>0</v>
      </c>
      <c r="B1" s="1" t="s">
        <v>1</v>
      </c>
      <c r="C1" t="s">
        <v>2</v>
      </c>
      <c r="D1" s="3" t="s">
        <v>3</v>
      </c>
      <c r="E1" s="3" t="s">
        <v>4</v>
      </c>
      <c r="F1" s="3" t="s">
        <v>5</v>
      </c>
      <c r="H1" s="2" t="s">
        <v>9</v>
      </c>
    </row>
    <row r="2" spans="1:9">
      <c r="A2">
        <v>1</v>
      </c>
      <c r="B2" s="1">
        <v>45717</v>
      </c>
      <c r="C2" t="s">
        <v>6</v>
      </c>
      <c r="D2" s="3">
        <f>_xlfn.XLOOKUP(C2,$H$2:$H$4,$I$2:$I$4)</f>
        <v>1200</v>
      </c>
      <c r="E2" s="3">
        <v>10</v>
      </c>
      <c r="F2" s="3">
        <f>テーブル134[[#This Row],[単価]]*テーブル134[[#This Row],[数量]]</f>
        <v>12000</v>
      </c>
      <c r="H2" s="5" t="s">
        <v>6</v>
      </c>
      <c r="I2" s="6">
        <v>1200</v>
      </c>
    </row>
    <row r="3" spans="1:9">
      <c r="A3">
        <v>2</v>
      </c>
      <c r="B3" s="1">
        <v>45718</v>
      </c>
      <c r="C3" t="s">
        <v>7</v>
      </c>
      <c r="D3" s="3">
        <f t="shared" ref="D3:D11" si="0">_xlfn.XLOOKUP(C3,$H$2:$H$4,$I$2:$I$4)</f>
        <v>2500</v>
      </c>
      <c r="E3" s="3">
        <v>5</v>
      </c>
      <c r="F3" s="3">
        <f>テーブル134[[#This Row],[単価]]*テーブル134[[#This Row],[数量]]</f>
        <v>12500</v>
      </c>
      <c r="H3" s="5" t="s">
        <v>7</v>
      </c>
      <c r="I3" s="6">
        <v>2500</v>
      </c>
    </row>
    <row r="4" spans="1:9">
      <c r="A4">
        <v>3</v>
      </c>
      <c r="B4" s="1">
        <v>45719</v>
      </c>
      <c r="C4" t="s">
        <v>8</v>
      </c>
      <c r="D4" s="3">
        <f t="shared" si="0"/>
        <v>800</v>
      </c>
      <c r="E4" s="3">
        <v>20</v>
      </c>
      <c r="F4" s="3">
        <f>テーブル134[[#This Row],[単価]]*テーブル134[[#This Row],[数量]]</f>
        <v>16000</v>
      </c>
      <c r="H4" s="5" t="s">
        <v>8</v>
      </c>
      <c r="I4" s="6">
        <v>800</v>
      </c>
    </row>
    <row r="5" spans="1:9">
      <c r="A5">
        <v>4</v>
      </c>
      <c r="B5" s="1">
        <v>45721</v>
      </c>
      <c r="C5" t="s">
        <v>6</v>
      </c>
      <c r="D5" s="3">
        <f t="shared" si="0"/>
        <v>1200</v>
      </c>
      <c r="E5" s="3">
        <v>8</v>
      </c>
      <c r="F5" s="3">
        <f>テーブル134[[#This Row],[単価]]*テーブル134[[#This Row],[数量]]</f>
        <v>9600</v>
      </c>
    </row>
    <row r="6" spans="1:9">
      <c r="A6">
        <v>5</v>
      </c>
      <c r="B6" s="1">
        <v>45724</v>
      </c>
      <c r="C6" t="s">
        <v>7</v>
      </c>
      <c r="D6" s="3">
        <f t="shared" si="0"/>
        <v>2500</v>
      </c>
      <c r="E6" s="3">
        <v>7</v>
      </c>
      <c r="F6" s="3">
        <f>テーブル134[[#This Row],[単価]]*テーブル134[[#This Row],[数量]]</f>
        <v>17500</v>
      </c>
    </row>
    <row r="7" spans="1:9">
      <c r="A7">
        <v>6</v>
      </c>
      <c r="B7" s="1">
        <v>45726</v>
      </c>
      <c r="C7" t="s">
        <v>7</v>
      </c>
      <c r="D7" s="3">
        <f t="shared" si="0"/>
        <v>2500</v>
      </c>
      <c r="E7" s="3">
        <v>14</v>
      </c>
      <c r="F7" s="3">
        <f>テーブル134[[#This Row],[単価]]*テーブル134[[#This Row],[数量]]</f>
        <v>35000</v>
      </c>
    </row>
    <row r="8" spans="1:9">
      <c r="A8">
        <v>7</v>
      </c>
      <c r="B8" s="1">
        <v>45727</v>
      </c>
      <c r="C8" t="s">
        <v>8</v>
      </c>
      <c r="D8" s="3">
        <f>_xlfn.XLOOKUP(C8,$H$2:$H$4,$I$2:$I$4)</f>
        <v>800</v>
      </c>
      <c r="E8" s="3">
        <v>5</v>
      </c>
      <c r="F8" s="3">
        <f>テーブル134[[#This Row],[単価]]*テーブル134[[#This Row],[数量]]</f>
        <v>4000</v>
      </c>
    </row>
    <row r="9" spans="1:9">
      <c r="A9">
        <v>8</v>
      </c>
      <c r="B9" s="1">
        <v>45730</v>
      </c>
      <c r="C9" t="s">
        <v>6</v>
      </c>
      <c r="D9" s="3">
        <f t="shared" si="0"/>
        <v>1200</v>
      </c>
      <c r="E9" s="3">
        <v>12</v>
      </c>
      <c r="F9" s="3">
        <f>テーブル134[[#This Row],[単価]]*テーブル134[[#This Row],[数量]]</f>
        <v>14400</v>
      </c>
    </row>
    <row r="10" spans="1:9">
      <c r="A10">
        <v>9</v>
      </c>
      <c r="B10" s="1">
        <v>45731</v>
      </c>
      <c r="C10" t="s">
        <v>7</v>
      </c>
      <c r="D10" s="3">
        <f t="shared" si="0"/>
        <v>2500</v>
      </c>
      <c r="E10" s="3">
        <v>9</v>
      </c>
      <c r="F10" s="3">
        <f>テーブル134[[#This Row],[単価]]*テーブル134[[#This Row],[数量]]</f>
        <v>22500</v>
      </c>
    </row>
    <row r="11" spans="1:9">
      <c r="A11">
        <v>10</v>
      </c>
      <c r="B11" s="1">
        <v>45732</v>
      </c>
      <c r="C11" t="s">
        <v>6</v>
      </c>
      <c r="D11" s="3">
        <f t="shared" si="0"/>
        <v>1200</v>
      </c>
      <c r="E11" s="3">
        <v>12</v>
      </c>
      <c r="F11" s="3">
        <f>テーブル134[[#This Row],[単価]]*テーブル134[[#This Row],[数量]]</f>
        <v>14400</v>
      </c>
    </row>
    <row r="12" spans="1:9">
      <c r="A12" t="s">
        <v>10</v>
      </c>
      <c r="B12"/>
      <c r="D12"/>
      <c r="E12" s="4">
        <f>SUBTOTAL(109,テーブル134[数量])</f>
        <v>102</v>
      </c>
      <c r="F12" s="4">
        <f>SUBTOTAL(109,テーブル134[売上額])</f>
        <v>157900</v>
      </c>
    </row>
  </sheetData>
  <phoneticPr fontId="2"/>
  <dataValidations count="1">
    <dataValidation type="list" allowBlank="1" showInputMessage="1" showErrorMessage="1" sqref="C2:C11" xr:uid="{9B79E6F0-C15F-464F-934E-9E22A24C3842}">
      <formula1>$H$2:$H$4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東京支店</vt:lpstr>
      <vt:lpstr>大阪支店</vt:lpstr>
      <vt:lpstr>福岡支店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2025-11-12T07:14:28Z</dcterms:modified>
</cp:coreProperties>
</file>